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Şerif\Downloads\"/>
    </mc:Choice>
  </mc:AlternateContent>
  <xr:revisionPtr revIDLastSave="0" documentId="13_ncr:1_{DE3B5A26-B981-4A87-9B1F-B477E045C034}" xr6:coauthVersionLast="47" xr6:coauthVersionMax="47" xr10:uidLastSave="{00000000-0000-0000-0000-000000000000}"/>
  <bookViews>
    <workbookView xWindow="-120" yWindow="-120" windowWidth="20730" windowHeight="11160" tabRatio="885" firstSheet="3" activeTab="13" xr2:uid="{00000000-000D-0000-FFFF-FFFF00000000}"/>
  </bookViews>
  <sheets>
    <sheet name="Sınav Takvimi" sheetId="1" state="hidden" r:id="rId1"/>
    <sheet name="SINAVÜCRETİ" sheetId="26" state="hidden" r:id="rId2"/>
    <sheet name="Sayfa2" sheetId="3" state="hidden" r:id="rId3"/>
    <sheet name="BASIM" sheetId="5" r:id="rId4"/>
    <sheet name="BİLGİSAYAR" sheetId="16" r:id="rId5"/>
    <sheet name="ÇOCUK" sheetId="17" r:id="rId6"/>
    <sheet name="GRAFİK" sheetId="18" r:id="rId7"/>
    <sheet name="HALKLA İ." sheetId="19" r:id="rId8"/>
    <sheet name="MİMARİ" sheetId="20" r:id="rId9"/>
    <sheet name="MUHASEBE" sheetId="21" r:id="rId10"/>
    <sheet name="PEYZAJ" sheetId="22" r:id="rId11"/>
    <sheet name="SERACILIK" sheetId="23" r:id="rId12"/>
    <sheet name="TARIM" sheetId="24" r:id="rId13"/>
    <sheet name="TURİZM" sheetId="25" r:id="rId14"/>
  </sheets>
  <definedNames>
    <definedName name="_xlnm._FilterDatabase" localSheetId="2" hidden="1">Sayfa2!$B$1:$H$187</definedName>
    <definedName name="Basım">Sayfa2!$C$2:$C$14</definedName>
    <definedName name="Bilgisayar">Sayfa2!$C$17:$C$30</definedName>
    <definedName name="Çocuk">Sayfa2!$C$33:$C$51</definedName>
    <definedName name="Grafik">Sayfa2!$C$56:$C$69</definedName>
    <definedName name="Halk">Sayfa2!$C$71:$C$86</definedName>
    <definedName name="Mimari">Sayfa2!$C$89:$C$105</definedName>
    <definedName name="Muhasebe">Sayfa2!$C$107:$C$125</definedName>
    <definedName name="Peyzaj">Sayfa2!$C$127:$C$140</definedName>
    <definedName name="Seracılık">Sayfa2!$C$142:$C$155</definedName>
    <definedName name="Tarım">Sayfa2!$C$157:$C$168</definedName>
    <definedName name="Turizm">Sayfa2!$C$170:$C$187</definedName>
    <definedName name="_xlnm.Print_Area" localSheetId="1">SINAVÜCRETİ!$A$1:$H$47</definedName>
  </definedNames>
  <calcPr calcId="191029"/>
</workbook>
</file>

<file path=xl/calcChain.xml><?xml version="1.0" encoding="utf-8"?>
<calcChain xmlns="http://schemas.openxmlformats.org/spreadsheetml/2006/main">
  <c r="G20" i="26" l="1" a="1"/>
  <c r="G20" i="26" s="1"/>
  <c r="G21" i="26" a="1"/>
  <c r="G21" i="26" s="1"/>
  <c r="G22" i="26" a="1"/>
  <c r="G22" i="26" s="1"/>
  <c r="G23" i="26" a="1"/>
  <c r="G23" i="26" s="1"/>
  <c r="G24" i="26" a="1"/>
  <c r="G24" i="26" s="1"/>
  <c r="G25" i="26" a="1"/>
  <c r="G25" i="26" s="1"/>
  <c r="H20" i="26" a="1"/>
  <c r="H20" i="26" s="1"/>
  <c r="H21" i="26" a="1"/>
  <c r="H21" i="26" s="1"/>
  <c r="H22" i="26" a="1"/>
  <c r="H22" i="26" s="1"/>
  <c r="H23" i="26" a="1"/>
  <c r="H23" i="26" s="1"/>
  <c r="H24" i="26" a="1"/>
  <c r="H24" i="26" s="1"/>
  <c r="H25" i="26" a="1"/>
  <c r="H25" i="26" s="1"/>
  <c r="D19" i="26" a="1"/>
  <c r="D19" i="26" s="1"/>
  <c r="E19" i="26" s="1"/>
  <c r="D20" i="26" a="1"/>
  <c r="D20" i="26" s="1"/>
  <c r="E20" i="26" s="1"/>
  <c r="D21" i="26" a="1"/>
  <c r="D21" i="26" s="1"/>
  <c r="E21" i="26" s="1"/>
  <c r="D22" i="26" a="1"/>
  <c r="D22" i="26" s="1"/>
  <c r="E22" i="26" s="1"/>
  <c r="D23" i="26" a="1"/>
  <c r="D23" i="26" s="1"/>
  <c r="E23" i="26" s="1"/>
  <c r="D24" i="26" a="1"/>
  <c r="D24" i="26" s="1"/>
  <c r="E24" i="26" s="1"/>
  <c r="D25" i="26" a="1"/>
  <c r="D25" i="26" s="1"/>
  <c r="E25" i="26" s="1"/>
  <c r="D15" i="26" a="1"/>
  <c r="D15" i="26" s="1"/>
  <c r="E15" i="26" s="1"/>
  <c r="D16" i="26" a="1"/>
  <c r="D16" i="26" s="1"/>
  <c r="E16" i="26" s="1"/>
  <c r="D17" i="26" a="1"/>
  <c r="D17" i="26" s="1"/>
  <c r="E17" i="26" s="1"/>
  <c r="D18" i="26" a="1"/>
  <c r="D18" i="26" s="1"/>
  <c r="E18" i="26" s="1"/>
  <c r="D14" i="26" a="1"/>
  <c r="D14" i="26" s="1"/>
  <c r="E14" i="26" s="1"/>
  <c r="C15" i="26" a="1"/>
  <c r="C15" i="26" s="1"/>
  <c r="F15" i="26" s="1"/>
  <c r="C16" i="26" a="1"/>
  <c r="C16" i="26" s="1"/>
  <c r="F16" i="26" s="1"/>
  <c r="C17" i="26" a="1"/>
  <c r="C17" i="26" s="1"/>
  <c r="F17" i="26" s="1"/>
  <c r="C18" i="26" a="1"/>
  <c r="C18" i="26" s="1"/>
  <c r="F18" i="26" s="1"/>
  <c r="C19" i="26" a="1"/>
  <c r="C19" i="26" s="1"/>
  <c r="F19" i="26" s="1"/>
  <c r="C20" i="26" a="1"/>
  <c r="C20" i="26" s="1"/>
  <c r="F20" i="26" s="1"/>
  <c r="C21" i="26" a="1"/>
  <c r="C21" i="26" s="1"/>
  <c r="F21" i="26" s="1"/>
  <c r="C22" i="26" a="1"/>
  <c r="C22" i="26" s="1"/>
  <c r="F22" i="26" s="1"/>
  <c r="C23" i="26" a="1"/>
  <c r="C23" i="26" s="1"/>
  <c r="F23" i="26" s="1"/>
  <c r="C24" i="26" a="1"/>
  <c r="C24" i="26" s="1"/>
  <c r="F24" i="26" s="1"/>
  <c r="C25" i="26" a="1"/>
  <c r="C25" i="26" s="1"/>
  <c r="F25" i="26" s="1"/>
  <c r="B15" i="26" a="1"/>
  <c r="B15" i="26" s="1"/>
  <c r="A15" i="26" s="1"/>
  <c r="B16" i="26" a="1"/>
  <c r="B16" i="26" s="1"/>
  <c r="A16" i="26" s="1"/>
  <c r="B17" i="26" a="1"/>
  <c r="B17" i="26" s="1"/>
  <c r="A17" i="26" s="1"/>
  <c r="B18" i="26" a="1"/>
  <c r="B18" i="26" s="1"/>
  <c r="A18" i="26" s="1"/>
  <c r="B19" i="26" a="1"/>
  <c r="B19" i="26" s="1"/>
  <c r="A19" i="26" s="1"/>
  <c r="B20" i="26" a="1"/>
  <c r="B20" i="26" s="1"/>
  <c r="A20" i="26" s="1"/>
  <c r="B21" i="26" a="1"/>
  <c r="B21" i="26" s="1"/>
  <c r="A21" i="26" s="1"/>
  <c r="B22" i="26" a="1"/>
  <c r="B22" i="26" s="1"/>
  <c r="A22" i="26" s="1"/>
  <c r="B23" i="26" a="1"/>
  <c r="B23" i="26" s="1"/>
  <c r="A23" i="26" s="1"/>
  <c r="B24" i="26" a="1"/>
  <c r="B24" i="26" s="1"/>
  <c r="A24" i="26" s="1"/>
  <c r="B25" i="26" a="1"/>
  <c r="B25" i="26" s="1"/>
  <c r="C14" i="26" a="1"/>
  <c r="C14" i="26" s="1"/>
  <c r="F14" i="26" s="1"/>
  <c r="B14" i="26" a="1"/>
  <c r="B14" i="26" s="1"/>
  <c r="A14" i="26" s="1"/>
  <c r="C8" i="26"/>
  <c r="B41" i="26"/>
  <c r="D34" i="26"/>
  <c r="J3" i="26" a="1"/>
  <c r="J3" i="26" s="1"/>
  <c r="C9" i="26"/>
  <c r="M177" i="3"/>
  <c r="C34" i="26"/>
  <c r="AK5" i="1"/>
  <c r="AH5" i="1"/>
  <c r="AE5" i="1"/>
  <c r="AB5"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7" i="1"/>
  <c r="AI7" i="1"/>
  <c r="AF7" i="1"/>
  <c r="AC7" i="1"/>
  <c r="Z7" i="1"/>
  <c r="W7" i="1"/>
  <c r="T7" i="1"/>
  <c r="Q7" i="1"/>
  <c r="N7" i="1"/>
  <c r="K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H8" i="1"/>
  <c r="H9" i="1"/>
  <c r="H10" i="1"/>
  <c r="H11" i="1"/>
  <c r="H12" i="1"/>
  <c r="H13" i="1"/>
  <c r="H14" i="1"/>
  <c r="H15" i="1"/>
  <c r="H16" i="1"/>
  <c r="H17" i="1"/>
  <c r="H7" i="1"/>
  <c r="I7" i="1"/>
  <c r="I8" i="1"/>
  <c r="I9" i="1"/>
  <c r="I10" i="1"/>
  <c r="I11" i="1"/>
  <c r="I12" i="1"/>
  <c r="I13" i="1"/>
  <c r="I14" i="1"/>
  <c r="I15" i="1"/>
  <c r="I16" i="1"/>
  <c r="I17" i="1"/>
  <c r="E8" i="1"/>
  <c r="E9" i="1"/>
  <c r="E10" i="1"/>
  <c r="E11" i="1"/>
  <c r="E12" i="1"/>
  <c r="E13" i="1"/>
  <c r="E14" i="1"/>
  <c r="E15" i="1"/>
  <c r="E16" i="1"/>
  <c r="E17" i="1"/>
  <c r="E7" i="1"/>
  <c r="L7" i="1"/>
  <c r="O7" i="1"/>
  <c r="R7" i="1"/>
  <c r="U7" i="1"/>
  <c r="X7" i="1"/>
  <c r="AA7" i="1"/>
  <c r="AD7" i="1"/>
  <c r="AG7" i="1"/>
  <c r="AJ7" i="1"/>
  <c r="AM7" i="1"/>
  <c r="L8" i="1"/>
  <c r="O8" i="1"/>
  <c r="R8" i="1"/>
  <c r="U8" i="1"/>
  <c r="X8" i="1"/>
  <c r="AA8" i="1"/>
  <c r="AD8" i="1"/>
  <c r="AG8" i="1"/>
  <c r="AJ8" i="1"/>
  <c r="AM8" i="1"/>
  <c r="L9" i="1"/>
  <c r="O9" i="1"/>
  <c r="R9" i="1"/>
  <c r="U9" i="1"/>
  <c r="X9" i="1"/>
  <c r="AA9" i="1"/>
  <c r="AD9" i="1"/>
  <c r="AG9" i="1"/>
  <c r="AJ9" i="1"/>
  <c r="AM9" i="1"/>
  <c r="L10" i="1"/>
  <c r="O10" i="1"/>
  <c r="R10" i="1"/>
  <c r="U10" i="1"/>
  <c r="X10" i="1"/>
  <c r="AA10" i="1"/>
  <c r="AD10" i="1"/>
  <c r="AG10" i="1"/>
  <c r="AJ10" i="1"/>
  <c r="AM10" i="1"/>
  <c r="L11" i="1"/>
  <c r="O11" i="1"/>
  <c r="R11" i="1"/>
  <c r="U11" i="1"/>
  <c r="X11" i="1"/>
  <c r="AA11" i="1"/>
  <c r="AD11" i="1"/>
  <c r="AG11" i="1"/>
  <c r="AJ11" i="1"/>
  <c r="AM11" i="1"/>
  <c r="L12" i="1"/>
  <c r="O12" i="1"/>
  <c r="R12" i="1"/>
  <c r="U12" i="1"/>
  <c r="X12" i="1"/>
  <c r="AA12" i="1"/>
  <c r="AD12" i="1"/>
  <c r="AG12" i="1"/>
  <c r="AJ12" i="1"/>
  <c r="AM12" i="1"/>
  <c r="L13" i="1"/>
  <c r="O13" i="1"/>
  <c r="R13" i="1"/>
  <c r="U13" i="1"/>
  <c r="X13" i="1"/>
  <c r="AA13" i="1"/>
  <c r="AD13" i="1"/>
  <c r="AG13" i="1"/>
  <c r="AJ13" i="1"/>
  <c r="AM13" i="1"/>
  <c r="L14" i="1"/>
  <c r="O14" i="1"/>
  <c r="R14" i="1"/>
  <c r="U14" i="1"/>
  <c r="X14" i="1"/>
  <c r="AA14" i="1"/>
  <c r="AD14" i="1"/>
  <c r="AG14" i="1"/>
  <c r="AJ14" i="1"/>
  <c r="AM14" i="1"/>
  <c r="L15" i="1"/>
  <c r="O15" i="1"/>
  <c r="R15" i="1"/>
  <c r="U15" i="1"/>
  <c r="X15" i="1"/>
  <c r="AA15" i="1"/>
  <c r="AD15" i="1"/>
  <c r="AG15" i="1"/>
  <c r="AJ15" i="1"/>
  <c r="AM15" i="1"/>
  <c r="L16" i="1"/>
  <c r="O16" i="1"/>
  <c r="R16" i="1"/>
  <c r="U16" i="1"/>
  <c r="X16" i="1"/>
  <c r="AA16" i="1"/>
  <c r="AD16" i="1"/>
  <c r="AG16" i="1"/>
  <c r="AJ16" i="1"/>
  <c r="AM16" i="1"/>
  <c r="L17" i="1"/>
  <c r="O17" i="1"/>
  <c r="R17" i="1"/>
  <c r="U17" i="1"/>
  <c r="X17" i="1"/>
  <c r="AA17" i="1"/>
  <c r="AD17" i="1"/>
  <c r="AG17" i="1"/>
  <c r="AJ17" i="1"/>
  <c r="AM17" i="1"/>
  <c r="E26" i="26" l="1"/>
  <c r="D26" i="26"/>
  <c r="F8" i="5"/>
  <c r="A20" i="25" l="1"/>
  <c r="B20" i="25"/>
  <c r="C20" i="25"/>
  <c r="A19" i="25"/>
  <c r="B19" i="25"/>
  <c r="C19" i="25"/>
  <c r="A4" i="25"/>
  <c r="B4" i="25"/>
  <c r="C4" i="25"/>
  <c r="A5" i="25"/>
  <c r="B5" i="25"/>
  <c r="C5" i="25"/>
  <c r="A6" i="25"/>
  <c r="B6" i="25"/>
  <c r="C6"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A18" i="25"/>
  <c r="B18" i="25"/>
  <c r="C18" i="25"/>
  <c r="C3" i="25"/>
  <c r="B3" i="25"/>
  <c r="A3" i="25"/>
  <c r="A4" i="24"/>
  <c r="B4" i="24"/>
  <c r="C4" i="24"/>
  <c r="A5" i="24"/>
  <c r="B5" i="24"/>
  <c r="C5" i="24"/>
  <c r="A6" i="24"/>
  <c r="B6" i="24"/>
  <c r="C6" i="24"/>
  <c r="A7" i="24"/>
  <c r="B7" i="24"/>
  <c r="C7" i="24"/>
  <c r="A8" i="24"/>
  <c r="B8" i="24"/>
  <c r="C8" i="24"/>
  <c r="A9" i="24"/>
  <c r="B9" i="24"/>
  <c r="C9" i="24"/>
  <c r="A10" i="24"/>
  <c r="B10" i="24"/>
  <c r="C10" i="24"/>
  <c r="A11" i="24"/>
  <c r="B11" i="24"/>
  <c r="C11" i="24"/>
  <c r="A12" i="24"/>
  <c r="B12" i="24"/>
  <c r="C12" i="24"/>
  <c r="A13" i="24"/>
  <c r="B13" i="24"/>
  <c r="C13" i="24"/>
  <c r="A14" i="24"/>
  <c r="B14" i="24"/>
  <c r="C14" i="24"/>
  <c r="C3" i="24"/>
  <c r="B3" i="24"/>
  <c r="A3" i="24"/>
  <c r="A4" i="23"/>
  <c r="B4" i="23"/>
  <c r="C4" i="23"/>
  <c r="A5" i="23"/>
  <c r="B5" i="23"/>
  <c r="C5" i="23"/>
  <c r="A6" i="23"/>
  <c r="B6" i="23"/>
  <c r="C6"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C3" i="23"/>
  <c r="B3" i="23"/>
  <c r="A3" i="23"/>
  <c r="A4" i="22"/>
  <c r="B4" i="22"/>
  <c r="C4" i="22"/>
  <c r="A5" i="22"/>
  <c r="B5" i="22"/>
  <c r="C5" i="22"/>
  <c r="A6" i="22"/>
  <c r="B6" i="22"/>
  <c r="C6"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C3" i="22"/>
  <c r="B3" i="22"/>
  <c r="A3" i="22"/>
  <c r="A20" i="21"/>
  <c r="B20" i="21"/>
  <c r="C20" i="21"/>
  <c r="A21" i="21"/>
  <c r="B21" i="21"/>
  <c r="C21" i="21"/>
  <c r="A4" i="21"/>
  <c r="B4" i="21"/>
  <c r="C4" i="21"/>
  <c r="A5" i="21"/>
  <c r="B5" i="21"/>
  <c r="C5" i="21"/>
  <c r="A6" i="21"/>
  <c r="B6" i="21"/>
  <c r="C6" i="21"/>
  <c r="A7" i="21"/>
  <c r="B7" i="21"/>
  <c r="C7" i="21"/>
  <c r="A8" i="21"/>
  <c r="B8" i="21"/>
  <c r="C8" i="21"/>
  <c r="A9" i="21"/>
  <c r="B9" i="21"/>
  <c r="C9" i="21"/>
  <c r="A10" i="21"/>
  <c r="B10" i="21"/>
  <c r="C10" i="21"/>
  <c r="A11" i="21"/>
  <c r="B11" i="21"/>
  <c r="C11" i="21"/>
  <c r="A12" i="21"/>
  <c r="B12" i="21"/>
  <c r="C12" i="21"/>
  <c r="A13" i="21"/>
  <c r="B13" i="21"/>
  <c r="C13" i="21"/>
  <c r="A14" i="21"/>
  <c r="B14" i="21"/>
  <c r="C14" i="21"/>
  <c r="A15" i="21"/>
  <c r="B15" i="21"/>
  <c r="C15" i="21"/>
  <c r="A16" i="21"/>
  <c r="B16" i="21"/>
  <c r="C16" i="21"/>
  <c r="A17" i="21"/>
  <c r="B17" i="21"/>
  <c r="C17" i="21"/>
  <c r="A18" i="21"/>
  <c r="B18" i="21"/>
  <c r="C18" i="21"/>
  <c r="A19" i="21"/>
  <c r="B19" i="21"/>
  <c r="C19" i="21"/>
  <c r="C3" i="21"/>
  <c r="B3" i="21"/>
  <c r="A3" i="21"/>
  <c r="A4" i="20"/>
  <c r="B4" i="20"/>
  <c r="C4" i="20"/>
  <c r="A5" i="20"/>
  <c r="B5" i="20"/>
  <c r="C5" i="20"/>
  <c r="A6" i="20"/>
  <c r="B6" i="20"/>
  <c r="C6" i="20"/>
  <c r="A7" i="20"/>
  <c r="B7" i="20"/>
  <c r="C7" i="20"/>
  <c r="A8" i="20"/>
  <c r="B8" i="20"/>
  <c r="C8" i="20"/>
  <c r="A9" i="20"/>
  <c r="B9" i="20"/>
  <c r="C9" i="20"/>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C3" i="20"/>
  <c r="B3" i="20"/>
  <c r="A3" i="20"/>
  <c r="A18" i="19"/>
  <c r="B18" i="19"/>
  <c r="C18" i="19"/>
  <c r="A4" i="19"/>
  <c r="B4" i="19"/>
  <c r="C4" i="19"/>
  <c r="A5" i="19"/>
  <c r="B5" i="19"/>
  <c r="C5" i="19"/>
  <c r="A6" i="19"/>
  <c r="B6" i="19"/>
  <c r="C6" i="19"/>
  <c r="A7" i="19"/>
  <c r="B7" i="19"/>
  <c r="C7" i="19"/>
  <c r="A8" i="19"/>
  <c r="B8" i="19"/>
  <c r="C8" i="19"/>
  <c r="A9" i="19"/>
  <c r="B9" i="19"/>
  <c r="C9" i="19"/>
  <c r="A10" i="19"/>
  <c r="B10" i="19"/>
  <c r="C10" i="19"/>
  <c r="A11" i="19"/>
  <c r="B11" i="19"/>
  <c r="C11" i="19"/>
  <c r="A12" i="19"/>
  <c r="B12" i="19"/>
  <c r="C12" i="19"/>
  <c r="A13" i="19"/>
  <c r="B13" i="19"/>
  <c r="C13" i="19"/>
  <c r="A14" i="19"/>
  <c r="B14" i="19"/>
  <c r="C14" i="19"/>
  <c r="A15" i="19"/>
  <c r="B15" i="19"/>
  <c r="C15" i="19"/>
  <c r="A16" i="19"/>
  <c r="B16" i="19"/>
  <c r="C16" i="19"/>
  <c r="A17" i="19"/>
  <c r="B17" i="19"/>
  <c r="C17" i="19"/>
  <c r="C3" i="19"/>
  <c r="B3" i="19"/>
  <c r="A3" i="19"/>
  <c r="A4" i="18"/>
  <c r="B4" i="18"/>
  <c r="C4" i="18"/>
  <c r="A5" i="18"/>
  <c r="B5" i="18"/>
  <c r="C5" i="18"/>
  <c r="A6" i="18"/>
  <c r="B6" i="18"/>
  <c r="C6" i="18"/>
  <c r="A7" i="18"/>
  <c r="B7" i="18"/>
  <c r="C7" i="18"/>
  <c r="A8" i="18"/>
  <c r="B8" i="18"/>
  <c r="C8" i="18"/>
  <c r="A9" i="18"/>
  <c r="B9" i="18"/>
  <c r="C9" i="18"/>
  <c r="A10" i="18"/>
  <c r="B10" i="18"/>
  <c r="C10" i="18"/>
  <c r="A11" i="18"/>
  <c r="B11" i="18"/>
  <c r="C11" i="18"/>
  <c r="A12" i="18"/>
  <c r="B12" i="18"/>
  <c r="C12" i="18"/>
  <c r="A13" i="18"/>
  <c r="B13" i="18"/>
  <c r="C13" i="18"/>
  <c r="A14" i="18"/>
  <c r="B14" i="18"/>
  <c r="C14" i="18"/>
  <c r="A15" i="18"/>
  <c r="B15" i="18"/>
  <c r="C15" i="18"/>
  <c r="A16" i="18"/>
  <c r="B16" i="18"/>
  <c r="C16" i="18"/>
  <c r="C3" i="18"/>
  <c r="B3" i="18"/>
  <c r="A3" i="18"/>
  <c r="A4" i="17"/>
  <c r="B4" i="17"/>
  <c r="C4" i="17"/>
  <c r="A5" i="17"/>
  <c r="B5" i="17"/>
  <c r="C5" i="17"/>
  <c r="A6" i="17"/>
  <c r="B6" i="17"/>
  <c r="C6" i="17"/>
  <c r="A7" i="17"/>
  <c r="B7" i="17"/>
  <c r="C7" i="17"/>
  <c r="A8" i="17"/>
  <c r="B8" i="17"/>
  <c r="C8" i="17"/>
  <c r="A9" i="17"/>
  <c r="B9" i="17"/>
  <c r="C9" i="17"/>
  <c r="A10" i="17"/>
  <c r="B10" i="17"/>
  <c r="C10" i="17"/>
  <c r="A11" i="17"/>
  <c r="B11" i="17"/>
  <c r="C11" i="17"/>
  <c r="A12" i="17"/>
  <c r="B12" i="17"/>
  <c r="C12" i="17"/>
  <c r="A13" i="17"/>
  <c r="B13" i="17"/>
  <c r="C13" i="17"/>
  <c r="A14" i="17"/>
  <c r="B14" i="17"/>
  <c r="C14" i="17"/>
  <c r="A15" i="17"/>
  <c r="B15" i="17"/>
  <c r="C15" i="17"/>
  <c r="A16" i="17"/>
  <c r="B16" i="17"/>
  <c r="C16" i="17"/>
  <c r="A17" i="17"/>
  <c r="B17" i="17"/>
  <c r="C17" i="17"/>
  <c r="A18" i="17"/>
  <c r="B18" i="17"/>
  <c r="C18" i="17"/>
  <c r="A19" i="17"/>
  <c r="B19" i="17"/>
  <c r="C19" i="17"/>
  <c r="A20" i="17"/>
  <c r="B20" i="17"/>
  <c r="C20" i="17"/>
  <c r="A21" i="17"/>
  <c r="B21" i="17"/>
  <c r="C21" i="17"/>
  <c r="C3" i="17"/>
  <c r="B3" i="17"/>
  <c r="A3" i="17"/>
  <c r="C4" i="16"/>
  <c r="C5" i="16"/>
  <c r="C6" i="16"/>
  <c r="C7" i="16"/>
  <c r="C8" i="16"/>
  <c r="C9" i="16"/>
  <c r="C10" i="16"/>
  <c r="C11" i="16"/>
  <c r="C12" i="16"/>
  <c r="C13" i="16"/>
  <c r="C14" i="16"/>
  <c r="C15" i="16"/>
  <c r="C16" i="16"/>
  <c r="B4" i="16"/>
  <c r="B5" i="16"/>
  <c r="B6" i="16"/>
  <c r="B7" i="16"/>
  <c r="B8" i="16"/>
  <c r="B9" i="16"/>
  <c r="B10" i="16"/>
  <c r="B11" i="16"/>
  <c r="B12" i="16"/>
  <c r="B13" i="16"/>
  <c r="B14" i="16"/>
  <c r="B15" i="16"/>
  <c r="B16" i="16"/>
  <c r="B3" i="16"/>
  <c r="A4" i="16"/>
  <c r="A5" i="16"/>
  <c r="A6" i="16"/>
  <c r="A7" i="16"/>
  <c r="A8" i="16"/>
  <c r="A9" i="16"/>
  <c r="A10" i="16"/>
  <c r="A11" i="16"/>
  <c r="A12" i="16"/>
  <c r="A13" i="16"/>
  <c r="A14" i="16"/>
  <c r="A15" i="16"/>
  <c r="A16" i="16"/>
  <c r="C4" i="5"/>
  <c r="C5" i="5"/>
  <c r="C6" i="5"/>
  <c r="C7" i="5"/>
  <c r="C8" i="5"/>
  <c r="C9" i="5"/>
  <c r="C10" i="5"/>
  <c r="C11" i="5"/>
  <c r="C12" i="5"/>
  <c r="C13" i="5"/>
  <c r="C14" i="5"/>
  <c r="C15" i="5"/>
  <c r="C3" i="5"/>
  <c r="B4" i="5"/>
  <c r="B5" i="5"/>
  <c r="B6" i="5"/>
  <c r="B7" i="5"/>
  <c r="B8" i="5"/>
  <c r="B9" i="5"/>
  <c r="B10" i="5"/>
  <c r="B11" i="5"/>
  <c r="B12" i="5"/>
  <c r="B13" i="5"/>
  <c r="B14" i="5"/>
  <c r="B15" i="5"/>
  <c r="B3" i="5"/>
  <c r="A3" i="5"/>
  <c r="F18" i="1"/>
  <c r="I18" i="1"/>
  <c r="L18" i="1"/>
  <c r="O18" i="1"/>
  <c r="R18" i="1"/>
  <c r="U18" i="1"/>
  <c r="X18" i="1"/>
  <c r="AA18" i="1"/>
  <c r="AD18" i="1"/>
  <c r="AG18" i="1"/>
  <c r="AJ18" i="1"/>
  <c r="AM18" i="1"/>
  <c r="F19" i="1"/>
  <c r="I19" i="1"/>
  <c r="L19" i="1"/>
  <c r="O19" i="1"/>
  <c r="R19" i="1"/>
  <c r="U19" i="1"/>
  <c r="X19" i="1"/>
  <c r="AA19" i="1"/>
  <c r="AD19" i="1"/>
  <c r="AG19" i="1"/>
  <c r="AJ19" i="1"/>
  <c r="AM19" i="1"/>
  <c r="F20" i="1"/>
  <c r="I20" i="1"/>
  <c r="L20" i="1"/>
  <c r="O20" i="1"/>
  <c r="R20" i="1"/>
  <c r="U20" i="1"/>
  <c r="X20" i="1"/>
  <c r="AA20" i="1"/>
  <c r="AD20" i="1"/>
  <c r="AG20" i="1"/>
  <c r="AJ20" i="1"/>
  <c r="AM20" i="1"/>
  <c r="F21" i="1"/>
  <c r="I21" i="1"/>
  <c r="L21" i="1"/>
  <c r="O21" i="1"/>
  <c r="R21" i="1"/>
  <c r="U21" i="1"/>
  <c r="X21" i="1"/>
  <c r="AA21" i="1"/>
  <c r="AD21" i="1"/>
  <c r="AG21" i="1"/>
  <c r="AJ21" i="1"/>
  <c r="AM21" i="1"/>
  <c r="F22" i="1"/>
  <c r="I22" i="1"/>
  <c r="L22" i="1"/>
  <c r="O22" i="1"/>
  <c r="R22" i="1"/>
  <c r="U22" i="1"/>
  <c r="X22" i="1"/>
  <c r="AA22" i="1"/>
  <c r="AD22" i="1"/>
  <c r="AG22" i="1"/>
  <c r="AJ22" i="1"/>
  <c r="AM22" i="1"/>
  <c r="F23" i="1"/>
  <c r="I23" i="1"/>
  <c r="L23" i="1"/>
  <c r="O23" i="1"/>
  <c r="R23" i="1"/>
  <c r="U23" i="1"/>
  <c r="X23" i="1"/>
  <c r="AA23" i="1"/>
  <c r="AD23" i="1"/>
  <c r="AG23" i="1"/>
  <c r="AJ23" i="1"/>
  <c r="AM23" i="1"/>
  <c r="F24" i="1"/>
  <c r="I24" i="1"/>
  <c r="L24" i="1"/>
  <c r="O24" i="1"/>
  <c r="R24" i="1"/>
  <c r="U24" i="1"/>
  <c r="X24" i="1"/>
  <c r="AA24" i="1"/>
  <c r="AD24" i="1"/>
  <c r="AG24" i="1"/>
  <c r="AJ24" i="1"/>
  <c r="AM24" i="1"/>
  <c r="F25" i="1"/>
  <c r="I25" i="1"/>
  <c r="L25" i="1"/>
  <c r="O25" i="1"/>
  <c r="R25" i="1"/>
  <c r="U25" i="1"/>
  <c r="X25" i="1"/>
  <c r="AA25" i="1"/>
  <c r="AD25" i="1"/>
  <c r="AG25" i="1"/>
  <c r="AJ25" i="1"/>
  <c r="AM25" i="1"/>
  <c r="F26" i="1"/>
  <c r="I26" i="1"/>
  <c r="L26" i="1"/>
  <c r="O26" i="1"/>
  <c r="R26" i="1"/>
  <c r="U26" i="1"/>
  <c r="X26" i="1"/>
  <c r="AA26" i="1"/>
  <c r="AD26" i="1"/>
  <c r="AG26" i="1"/>
  <c r="AJ26" i="1"/>
  <c r="AM26" i="1"/>
  <c r="F27" i="1"/>
  <c r="I27" i="1"/>
  <c r="L27" i="1"/>
  <c r="O27" i="1"/>
  <c r="R27" i="1"/>
  <c r="U27" i="1"/>
  <c r="X27" i="1"/>
  <c r="AA27" i="1"/>
  <c r="AD27" i="1"/>
  <c r="AG27" i="1"/>
  <c r="AJ27" i="1"/>
  <c r="AM27" i="1"/>
  <c r="F28" i="1"/>
  <c r="I28" i="1"/>
  <c r="L28" i="1"/>
  <c r="O28" i="1"/>
  <c r="R28" i="1"/>
  <c r="U28" i="1"/>
  <c r="X28" i="1"/>
  <c r="AA28" i="1"/>
  <c r="AD28" i="1"/>
  <c r="AG28" i="1"/>
  <c r="AJ28" i="1"/>
  <c r="AM28" i="1"/>
  <c r="F29" i="1"/>
  <c r="I29" i="1"/>
  <c r="L29" i="1"/>
  <c r="O29" i="1"/>
  <c r="R29" i="1"/>
  <c r="U29" i="1"/>
  <c r="X29" i="1"/>
  <c r="AA29" i="1"/>
  <c r="AD29" i="1"/>
  <c r="AG29" i="1"/>
  <c r="AJ29" i="1"/>
  <c r="AM29" i="1"/>
  <c r="F30" i="1"/>
  <c r="I30" i="1"/>
  <c r="L30" i="1"/>
  <c r="O30" i="1"/>
  <c r="R30" i="1"/>
  <c r="U30" i="1"/>
  <c r="X30" i="1"/>
  <c r="AA30" i="1"/>
  <c r="AD30" i="1"/>
  <c r="AG30" i="1"/>
  <c r="AJ30" i="1"/>
  <c r="AM30" i="1"/>
  <c r="F31" i="1"/>
  <c r="I31" i="1"/>
  <c r="L31" i="1"/>
  <c r="O31" i="1"/>
  <c r="R31" i="1"/>
  <c r="U31" i="1"/>
  <c r="X31" i="1"/>
  <c r="AA31" i="1"/>
  <c r="AD31" i="1"/>
  <c r="AG31" i="1"/>
  <c r="AJ31" i="1"/>
  <c r="AM31" i="1"/>
  <c r="F32" i="1"/>
  <c r="I32" i="1"/>
  <c r="L32" i="1"/>
  <c r="O32" i="1"/>
  <c r="R32" i="1"/>
  <c r="U32" i="1"/>
  <c r="X32" i="1"/>
  <c r="AA32" i="1"/>
  <c r="AD32" i="1"/>
  <c r="AG32" i="1"/>
  <c r="AJ32" i="1"/>
  <c r="AM32" i="1"/>
  <c r="F33" i="1"/>
  <c r="I33" i="1"/>
  <c r="L33" i="1"/>
  <c r="O33" i="1"/>
  <c r="R33" i="1"/>
  <c r="U33" i="1"/>
  <c r="X33" i="1"/>
  <c r="AA33" i="1"/>
  <c r="AD33" i="1"/>
  <c r="AG33" i="1"/>
  <c r="AJ33" i="1"/>
  <c r="AM33" i="1"/>
  <c r="F34" i="1"/>
  <c r="I34" i="1"/>
  <c r="L34" i="1"/>
  <c r="O34" i="1"/>
  <c r="R34" i="1"/>
  <c r="U34" i="1"/>
  <c r="X34" i="1"/>
  <c r="AA34" i="1"/>
  <c r="AD34" i="1"/>
  <c r="AG34" i="1"/>
  <c r="AJ34" i="1"/>
  <c r="AM34" i="1"/>
  <c r="F35" i="1"/>
  <c r="I35" i="1"/>
  <c r="L35" i="1"/>
  <c r="O35" i="1"/>
  <c r="R35" i="1"/>
  <c r="U35" i="1"/>
  <c r="X35" i="1"/>
  <c r="AA35" i="1"/>
  <c r="AD35" i="1"/>
  <c r="AG35" i="1"/>
  <c r="AJ35" i="1"/>
  <c r="AM35" i="1"/>
  <c r="F36" i="1"/>
  <c r="I36" i="1"/>
  <c r="L36" i="1"/>
  <c r="O36" i="1"/>
  <c r="R36" i="1"/>
  <c r="U36" i="1"/>
  <c r="X36" i="1"/>
  <c r="AA36" i="1"/>
  <c r="AD36" i="1"/>
  <c r="AG36" i="1"/>
  <c r="AJ36" i="1"/>
  <c r="AM36" i="1"/>
  <c r="F37" i="1"/>
  <c r="I37" i="1"/>
  <c r="L37" i="1"/>
  <c r="O37" i="1"/>
  <c r="R37" i="1"/>
  <c r="U37" i="1"/>
  <c r="X37" i="1"/>
  <c r="AA37" i="1"/>
  <c r="AD37" i="1"/>
  <c r="AG37" i="1"/>
  <c r="AJ37" i="1"/>
  <c r="AM37" i="1"/>
  <c r="F38" i="1"/>
  <c r="I38" i="1"/>
  <c r="L38" i="1"/>
  <c r="O38" i="1"/>
  <c r="R38" i="1"/>
  <c r="U38" i="1"/>
  <c r="X38" i="1"/>
  <c r="AA38" i="1"/>
  <c r="AD38" i="1"/>
  <c r="AG38" i="1"/>
  <c r="AJ38" i="1"/>
  <c r="AM38" i="1"/>
  <c r="F39" i="1"/>
  <c r="I39" i="1"/>
  <c r="L39" i="1"/>
  <c r="O39" i="1"/>
  <c r="R39" i="1"/>
  <c r="U39" i="1"/>
  <c r="X39" i="1"/>
  <c r="AA39" i="1"/>
  <c r="AD39" i="1"/>
  <c r="AG39" i="1"/>
  <c r="AJ39" i="1"/>
  <c r="AM39" i="1"/>
  <c r="F40" i="1"/>
  <c r="I40" i="1"/>
  <c r="L40" i="1"/>
  <c r="O40" i="1"/>
  <c r="R40" i="1"/>
  <c r="U40" i="1"/>
  <c r="X40" i="1"/>
  <c r="AA40" i="1"/>
  <c r="AD40" i="1"/>
  <c r="AG40" i="1"/>
  <c r="AJ40" i="1"/>
  <c r="AM40" i="1"/>
  <c r="F41" i="1"/>
  <c r="I41" i="1"/>
  <c r="L41" i="1"/>
  <c r="O41" i="1"/>
  <c r="R41" i="1"/>
  <c r="U41" i="1"/>
  <c r="X41" i="1"/>
  <c r="AA41" i="1"/>
  <c r="AD41" i="1"/>
  <c r="AG41" i="1"/>
  <c r="AJ41" i="1"/>
  <c r="AM41" i="1"/>
  <c r="F42" i="1"/>
  <c r="I42" i="1"/>
  <c r="L42" i="1"/>
  <c r="O42" i="1"/>
  <c r="R42" i="1"/>
  <c r="U42" i="1"/>
  <c r="X42" i="1"/>
  <c r="AA42" i="1"/>
  <c r="AD42" i="1"/>
  <c r="AG42" i="1"/>
  <c r="AJ42" i="1"/>
  <c r="AM42" i="1"/>
  <c r="F43" i="1"/>
  <c r="I43" i="1"/>
  <c r="L43" i="1"/>
  <c r="O43" i="1"/>
  <c r="R43" i="1"/>
  <c r="U43" i="1"/>
  <c r="X43" i="1"/>
  <c r="AA43" i="1"/>
  <c r="AD43" i="1"/>
  <c r="AG43" i="1"/>
  <c r="AJ43" i="1"/>
  <c r="AM43" i="1"/>
  <c r="F44" i="1"/>
  <c r="I44" i="1"/>
  <c r="L44" i="1"/>
  <c r="O44" i="1"/>
  <c r="R44" i="1"/>
  <c r="U44" i="1"/>
  <c r="X44" i="1"/>
  <c r="AA44" i="1"/>
  <c r="AD44" i="1"/>
  <c r="AG44" i="1"/>
  <c r="AJ44" i="1"/>
  <c r="AM44" i="1"/>
  <c r="F45" i="1"/>
  <c r="I45" i="1"/>
  <c r="L45" i="1"/>
  <c r="O45" i="1"/>
  <c r="R45" i="1"/>
  <c r="U45" i="1"/>
  <c r="X45" i="1"/>
  <c r="AA45" i="1"/>
  <c r="AD45" i="1"/>
  <c r="AG45" i="1"/>
  <c r="AJ45" i="1"/>
  <c r="AM45" i="1"/>
  <c r="F46" i="1"/>
  <c r="I46" i="1"/>
  <c r="L46" i="1"/>
  <c r="O46" i="1"/>
  <c r="R46" i="1"/>
  <c r="U46" i="1"/>
  <c r="X46" i="1"/>
  <c r="AA46" i="1"/>
  <c r="AD46" i="1"/>
  <c r="AG46" i="1"/>
  <c r="AJ46" i="1"/>
  <c r="AM46" i="1"/>
  <c r="F47" i="1"/>
  <c r="I47" i="1"/>
  <c r="L47" i="1"/>
  <c r="O47" i="1"/>
  <c r="R47" i="1"/>
  <c r="U47" i="1"/>
  <c r="X47" i="1"/>
  <c r="AA47" i="1"/>
  <c r="AD47" i="1"/>
  <c r="AG47" i="1"/>
  <c r="AJ47" i="1"/>
  <c r="AM47" i="1"/>
  <c r="F48" i="1"/>
  <c r="I48" i="1"/>
  <c r="L48" i="1"/>
  <c r="O48" i="1"/>
  <c r="R48" i="1"/>
  <c r="U48" i="1"/>
  <c r="X48" i="1"/>
  <c r="AA48" i="1"/>
  <c r="AD48" i="1"/>
  <c r="AG48" i="1"/>
  <c r="AJ48" i="1"/>
  <c r="AM48" i="1"/>
  <c r="F49" i="1"/>
  <c r="I49" i="1"/>
  <c r="L49" i="1"/>
  <c r="O49" i="1"/>
  <c r="R49" i="1"/>
  <c r="U49" i="1"/>
  <c r="X49" i="1"/>
  <c r="AA49" i="1"/>
  <c r="AD49" i="1"/>
  <c r="AG49" i="1"/>
  <c r="AJ49" i="1"/>
  <c r="AM49" i="1"/>
  <c r="F50" i="1"/>
  <c r="I50" i="1"/>
  <c r="L50" i="1"/>
  <c r="O50" i="1"/>
  <c r="R50" i="1"/>
  <c r="U50" i="1"/>
  <c r="X50" i="1"/>
  <c r="AA50" i="1"/>
  <c r="AD50" i="1"/>
  <c r="AG50" i="1"/>
  <c r="AJ50" i="1"/>
  <c r="AM50" i="1"/>
  <c r="F9" i="1"/>
  <c r="F10" i="1"/>
  <c r="F11" i="1"/>
  <c r="F12" i="1"/>
  <c r="F13" i="1"/>
  <c r="F14" i="1"/>
  <c r="F15" i="1"/>
  <c r="F16" i="1"/>
  <c r="F17" i="1"/>
  <c r="F8" i="1"/>
  <c r="F7" i="1"/>
  <c r="F53" i="1" l="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48" i="1"/>
  <c r="F550" i="1"/>
  <c r="H550" i="1"/>
  <c r="F551" i="1"/>
  <c r="H551" i="1"/>
  <c r="F552" i="1"/>
  <c r="H552" i="1"/>
  <c r="F553" i="1"/>
  <c r="H553" i="1"/>
  <c r="F554" i="1"/>
  <c r="H554" i="1"/>
  <c r="F555" i="1"/>
  <c r="H555" i="1"/>
  <c r="F556" i="1"/>
  <c r="H556" i="1"/>
  <c r="F557" i="1"/>
  <c r="H557" i="1"/>
  <c r="F558" i="1"/>
  <c r="H558" i="1"/>
  <c r="F559" i="1"/>
  <c r="H559" i="1"/>
  <c r="F560" i="1"/>
  <c r="H560" i="1"/>
  <c r="F561" i="1"/>
  <c r="H561" i="1"/>
  <c r="F562" i="1"/>
  <c r="H562" i="1"/>
  <c r="F563" i="1"/>
  <c r="H563" i="1"/>
  <c r="F564" i="1"/>
  <c r="H564" i="1"/>
  <c r="F565" i="1"/>
  <c r="H565" i="1"/>
  <c r="F566" i="1"/>
  <c r="H566" i="1"/>
  <c r="F567" i="1"/>
  <c r="H567" i="1"/>
  <c r="F568" i="1"/>
  <c r="H568" i="1"/>
  <c r="F569" i="1"/>
  <c r="H569" i="1"/>
  <c r="F570" i="1"/>
  <c r="H570" i="1"/>
  <c r="F571" i="1"/>
  <c r="H571" i="1"/>
  <c r="F572" i="1"/>
  <c r="H572" i="1"/>
  <c r="F573" i="1"/>
  <c r="H573" i="1"/>
  <c r="F574" i="1"/>
  <c r="H574" i="1"/>
  <c r="F575" i="1"/>
  <c r="H575" i="1"/>
  <c r="F576" i="1"/>
  <c r="H576" i="1"/>
  <c r="F577" i="1"/>
  <c r="H577" i="1"/>
  <c r="F578" i="1"/>
  <c r="H578" i="1"/>
  <c r="F579" i="1"/>
  <c r="H579" i="1"/>
  <c r="F580" i="1"/>
  <c r="H580" i="1"/>
  <c r="F581" i="1"/>
  <c r="H581" i="1"/>
  <c r="F582" i="1"/>
  <c r="H582" i="1"/>
  <c r="F583" i="1"/>
  <c r="H583" i="1"/>
  <c r="F584" i="1"/>
  <c r="H584" i="1"/>
  <c r="F585" i="1"/>
  <c r="H585" i="1"/>
  <c r="F586" i="1"/>
  <c r="H586" i="1"/>
  <c r="F587" i="1"/>
  <c r="H587" i="1"/>
  <c r="F588" i="1"/>
  <c r="H588" i="1"/>
  <c r="F589" i="1"/>
  <c r="H589" i="1"/>
  <c r="F590" i="1"/>
  <c r="H590" i="1"/>
  <c r="F591" i="1"/>
  <c r="H591" i="1"/>
  <c r="F592" i="1"/>
  <c r="H592" i="1"/>
  <c r="H549" i="1"/>
  <c r="F549" i="1"/>
  <c r="F548"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G548" i="1"/>
  <c r="F505" i="1"/>
  <c r="H505" i="1"/>
  <c r="F506" i="1"/>
  <c r="H506" i="1"/>
  <c r="F507" i="1"/>
  <c r="H507" i="1"/>
  <c r="F508" i="1"/>
  <c r="H508" i="1"/>
  <c r="F509" i="1"/>
  <c r="H509" i="1"/>
  <c r="F510" i="1"/>
  <c r="H510" i="1"/>
  <c r="F511" i="1"/>
  <c r="H511" i="1"/>
  <c r="F512" i="1"/>
  <c r="H512" i="1"/>
  <c r="F513" i="1"/>
  <c r="H513" i="1"/>
  <c r="F514" i="1"/>
  <c r="H514" i="1"/>
  <c r="F515" i="1"/>
  <c r="H515" i="1"/>
  <c r="F516" i="1"/>
  <c r="H516" i="1"/>
  <c r="F517" i="1"/>
  <c r="H517" i="1"/>
  <c r="F518" i="1"/>
  <c r="H518" i="1"/>
  <c r="F519" i="1"/>
  <c r="H519" i="1"/>
  <c r="F520" i="1"/>
  <c r="H520" i="1"/>
  <c r="F521" i="1"/>
  <c r="H521" i="1"/>
  <c r="F522" i="1"/>
  <c r="H522" i="1"/>
  <c r="F523" i="1"/>
  <c r="H523" i="1"/>
  <c r="F524" i="1"/>
  <c r="H524" i="1"/>
  <c r="F525" i="1"/>
  <c r="H525" i="1"/>
  <c r="F526" i="1"/>
  <c r="H526" i="1"/>
  <c r="F527" i="1"/>
  <c r="H527" i="1"/>
  <c r="F528" i="1"/>
  <c r="H528" i="1"/>
  <c r="F529" i="1"/>
  <c r="H529" i="1"/>
  <c r="F530" i="1"/>
  <c r="H530" i="1"/>
  <c r="F531" i="1"/>
  <c r="H531" i="1"/>
  <c r="F532" i="1"/>
  <c r="H532" i="1"/>
  <c r="F533" i="1"/>
  <c r="H533" i="1"/>
  <c r="F534" i="1"/>
  <c r="H534" i="1"/>
  <c r="F535" i="1"/>
  <c r="H535" i="1"/>
  <c r="F536" i="1"/>
  <c r="H536" i="1"/>
  <c r="F537" i="1"/>
  <c r="H537" i="1"/>
  <c r="F538" i="1"/>
  <c r="H538" i="1"/>
  <c r="F539" i="1"/>
  <c r="H539" i="1"/>
  <c r="F540" i="1"/>
  <c r="H540" i="1"/>
  <c r="F541" i="1"/>
  <c r="H541" i="1"/>
  <c r="F542" i="1"/>
  <c r="H542" i="1"/>
  <c r="F543" i="1"/>
  <c r="H543" i="1"/>
  <c r="F544" i="1"/>
  <c r="H544" i="1"/>
  <c r="F545" i="1"/>
  <c r="H545" i="1"/>
  <c r="F546" i="1"/>
  <c r="H546" i="1"/>
  <c r="F547" i="1"/>
  <c r="H547" i="1"/>
  <c r="H504" i="1"/>
  <c r="F504" i="1"/>
  <c r="F460" i="1"/>
  <c r="H460" i="1"/>
  <c r="F461" i="1"/>
  <c r="H461" i="1"/>
  <c r="F462" i="1"/>
  <c r="H462" i="1"/>
  <c r="F463" i="1"/>
  <c r="H463" i="1"/>
  <c r="F464" i="1"/>
  <c r="H464" i="1"/>
  <c r="F465" i="1"/>
  <c r="H465" i="1"/>
  <c r="F466" i="1"/>
  <c r="H466" i="1"/>
  <c r="F467" i="1"/>
  <c r="H467" i="1"/>
  <c r="F468" i="1"/>
  <c r="H468" i="1"/>
  <c r="F469" i="1"/>
  <c r="H469" i="1"/>
  <c r="F470" i="1"/>
  <c r="H470" i="1"/>
  <c r="F471" i="1"/>
  <c r="H471" i="1"/>
  <c r="F472" i="1"/>
  <c r="H472" i="1"/>
  <c r="F473" i="1"/>
  <c r="H473" i="1"/>
  <c r="F474" i="1"/>
  <c r="H474" i="1"/>
  <c r="F475" i="1"/>
  <c r="H475" i="1"/>
  <c r="F476" i="1"/>
  <c r="H476" i="1"/>
  <c r="F477" i="1"/>
  <c r="H477" i="1"/>
  <c r="F478" i="1"/>
  <c r="H478" i="1"/>
  <c r="F479" i="1"/>
  <c r="H479" i="1"/>
  <c r="F480" i="1"/>
  <c r="H480" i="1"/>
  <c r="F481" i="1"/>
  <c r="H481" i="1"/>
  <c r="F482" i="1"/>
  <c r="H482" i="1"/>
  <c r="F483" i="1"/>
  <c r="H483" i="1"/>
  <c r="F484" i="1"/>
  <c r="H484" i="1"/>
  <c r="F485" i="1"/>
  <c r="H485" i="1"/>
  <c r="F486" i="1"/>
  <c r="H486" i="1"/>
  <c r="F487" i="1"/>
  <c r="H487" i="1"/>
  <c r="F488" i="1"/>
  <c r="H488" i="1"/>
  <c r="F489" i="1"/>
  <c r="H489" i="1"/>
  <c r="F490" i="1"/>
  <c r="H490" i="1"/>
  <c r="F491" i="1"/>
  <c r="H491" i="1"/>
  <c r="F492" i="1"/>
  <c r="H492" i="1"/>
  <c r="F493" i="1"/>
  <c r="H493" i="1"/>
  <c r="F494" i="1"/>
  <c r="H494" i="1"/>
  <c r="F495" i="1"/>
  <c r="H495" i="1"/>
  <c r="F496" i="1"/>
  <c r="H496" i="1"/>
  <c r="F497" i="1"/>
  <c r="H497" i="1"/>
  <c r="F498" i="1"/>
  <c r="H498" i="1"/>
  <c r="F499" i="1"/>
  <c r="H499" i="1"/>
  <c r="F500" i="1"/>
  <c r="H500" i="1"/>
  <c r="F501" i="1"/>
  <c r="H501" i="1"/>
  <c r="F502" i="1"/>
  <c r="H502" i="1"/>
  <c r="H459" i="1"/>
  <c r="F459" i="1"/>
  <c r="F415" i="1"/>
  <c r="H415" i="1"/>
  <c r="F416" i="1"/>
  <c r="H416" i="1"/>
  <c r="F417" i="1"/>
  <c r="H417" i="1"/>
  <c r="F418" i="1"/>
  <c r="H418" i="1"/>
  <c r="F419" i="1"/>
  <c r="H419" i="1"/>
  <c r="F420" i="1"/>
  <c r="H420" i="1"/>
  <c r="F421" i="1"/>
  <c r="H421" i="1"/>
  <c r="F422" i="1"/>
  <c r="H422" i="1"/>
  <c r="F423" i="1"/>
  <c r="H423" i="1"/>
  <c r="F424" i="1"/>
  <c r="H424" i="1"/>
  <c r="F425" i="1"/>
  <c r="H425" i="1"/>
  <c r="F426" i="1"/>
  <c r="H426" i="1"/>
  <c r="F427" i="1"/>
  <c r="H427" i="1"/>
  <c r="F428" i="1"/>
  <c r="H428" i="1"/>
  <c r="F429" i="1"/>
  <c r="H429" i="1"/>
  <c r="F430" i="1"/>
  <c r="H430" i="1"/>
  <c r="F431" i="1"/>
  <c r="H431" i="1"/>
  <c r="F432" i="1"/>
  <c r="H432" i="1"/>
  <c r="F433" i="1"/>
  <c r="H433" i="1"/>
  <c r="F434" i="1"/>
  <c r="H434" i="1"/>
  <c r="F435" i="1"/>
  <c r="H435" i="1"/>
  <c r="F436" i="1"/>
  <c r="H436" i="1"/>
  <c r="F437" i="1"/>
  <c r="H437" i="1"/>
  <c r="F438" i="1"/>
  <c r="H438" i="1"/>
  <c r="F439" i="1"/>
  <c r="H439" i="1"/>
  <c r="F440" i="1"/>
  <c r="H440" i="1"/>
  <c r="F441" i="1"/>
  <c r="H441" i="1"/>
  <c r="F442" i="1"/>
  <c r="H442" i="1"/>
  <c r="F443" i="1"/>
  <c r="H443" i="1"/>
  <c r="F444" i="1"/>
  <c r="H444" i="1"/>
  <c r="F445" i="1"/>
  <c r="H445" i="1"/>
  <c r="F446" i="1"/>
  <c r="H446" i="1"/>
  <c r="F447" i="1"/>
  <c r="H447" i="1"/>
  <c r="F448" i="1"/>
  <c r="H448" i="1"/>
  <c r="F449" i="1"/>
  <c r="H449" i="1"/>
  <c r="F450" i="1"/>
  <c r="H450" i="1"/>
  <c r="F451" i="1"/>
  <c r="H451" i="1"/>
  <c r="F452" i="1"/>
  <c r="H452" i="1"/>
  <c r="F453" i="1"/>
  <c r="H453" i="1"/>
  <c r="F454" i="1"/>
  <c r="H454" i="1"/>
  <c r="F455" i="1"/>
  <c r="H455" i="1"/>
  <c r="F456" i="1"/>
  <c r="H456" i="1"/>
  <c r="F457" i="1"/>
  <c r="H457" i="1"/>
  <c r="H414" i="1"/>
  <c r="F370" i="1"/>
  <c r="H370" i="1"/>
  <c r="F371" i="1"/>
  <c r="H371" i="1"/>
  <c r="F372" i="1"/>
  <c r="H372" i="1"/>
  <c r="F373" i="1"/>
  <c r="H373" i="1"/>
  <c r="F374" i="1"/>
  <c r="H374" i="1"/>
  <c r="F375" i="1"/>
  <c r="H375" i="1"/>
  <c r="F376" i="1"/>
  <c r="H376" i="1"/>
  <c r="F377" i="1"/>
  <c r="H377" i="1"/>
  <c r="F378" i="1"/>
  <c r="H378" i="1"/>
  <c r="F379" i="1"/>
  <c r="H379" i="1"/>
  <c r="F380" i="1"/>
  <c r="H380" i="1"/>
  <c r="F381" i="1"/>
  <c r="H381" i="1"/>
  <c r="F382" i="1"/>
  <c r="H382" i="1"/>
  <c r="F383" i="1"/>
  <c r="H383" i="1"/>
  <c r="F384" i="1"/>
  <c r="H384" i="1"/>
  <c r="F385" i="1"/>
  <c r="H385" i="1"/>
  <c r="F386" i="1"/>
  <c r="H386" i="1"/>
  <c r="F387" i="1"/>
  <c r="H387" i="1"/>
  <c r="F388" i="1"/>
  <c r="H388" i="1"/>
  <c r="F389" i="1"/>
  <c r="H389" i="1"/>
  <c r="F390" i="1"/>
  <c r="H390" i="1"/>
  <c r="F391" i="1"/>
  <c r="H391" i="1"/>
  <c r="F392" i="1"/>
  <c r="H392" i="1"/>
  <c r="F393" i="1"/>
  <c r="H393" i="1"/>
  <c r="F394" i="1"/>
  <c r="H394" i="1"/>
  <c r="F395" i="1"/>
  <c r="H395" i="1"/>
  <c r="F396" i="1"/>
  <c r="H396" i="1"/>
  <c r="F397" i="1"/>
  <c r="H397" i="1"/>
  <c r="F398" i="1"/>
  <c r="H398" i="1"/>
  <c r="F399" i="1"/>
  <c r="H399" i="1"/>
  <c r="F400" i="1"/>
  <c r="H400" i="1"/>
  <c r="F401" i="1"/>
  <c r="H401" i="1"/>
  <c r="F402" i="1"/>
  <c r="H402" i="1"/>
  <c r="F403" i="1"/>
  <c r="H403" i="1"/>
  <c r="F404" i="1"/>
  <c r="H404" i="1"/>
  <c r="F405" i="1"/>
  <c r="H405" i="1"/>
  <c r="F406" i="1"/>
  <c r="H406" i="1"/>
  <c r="F407" i="1"/>
  <c r="H407" i="1"/>
  <c r="F408" i="1"/>
  <c r="H408" i="1"/>
  <c r="F409" i="1"/>
  <c r="H409" i="1"/>
  <c r="F410" i="1"/>
  <c r="H410" i="1"/>
  <c r="F411" i="1"/>
  <c r="H411" i="1"/>
  <c r="F412" i="1"/>
  <c r="H412" i="1"/>
  <c r="H369" i="1"/>
  <c r="F325" i="1"/>
  <c r="H325" i="1"/>
  <c r="F326" i="1"/>
  <c r="H326" i="1"/>
  <c r="F327" i="1"/>
  <c r="H327" i="1"/>
  <c r="F328" i="1"/>
  <c r="H328" i="1"/>
  <c r="F329" i="1"/>
  <c r="H329" i="1"/>
  <c r="F330" i="1"/>
  <c r="H330" i="1"/>
  <c r="F331" i="1"/>
  <c r="H331" i="1"/>
  <c r="F332" i="1"/>
  <c r="H332" i="1"/>
  <c r="F333" i="1"/>
  <c r="H333" i="1"/>
  <c r="F334" i="1"/>
  <c r="H334" i="1"/>
  <c r="F335" i="1"/>
  <c r="H335" i="1"/>
  <c r="F336" i="1"/>
  <c r="H336" i="1"/>
  <c r="F337" i="1"/>
  <c r="H337" i="1"/>
  <c r="F338" i="1"/>
  <c r="H338" i="1"/>
  <c r="F339" i="1"/>
  <c r="H339" i="1"/>
  <c r="F340" i="1"/>
  <c r="H340" i="1"/>
  <c r="F341" i="1"/>
  <c r="H341" i="1"/>
  <c r="F342" i="1"/>
  <c r="H342" i="1"/>
  <c r="F343" i="1"/>
  <c r="H343" i="1"/>
  <c r="F344" i="1"/>
  <c r="H344" i="1"/>
  <c r="F345" i="1"/>
  <c r="H345" i="1"/>
  <c r="F346" i="1"/>
  <c r="H346" i="1"/>
  <c r="F347" i="1"/>
  <c r="H347" i="1"/>
  <c r="F348" i="1"/>
  <c r="H348" i="1"/>
  <c r="F349" i="1"/>
  <c r="H349" i="1"/>
  <c r="F350" i="1"/>
  <c r="H350" i="1"/>
  <c r="F351" i="1"/>
  <c r="H351" i="1"/>
  <c r="F352" i="1"/>
  <c r="H352" i="1"/>
  <c r="F353" i="1"/>
  <c r="H353" i="1"/>
  <c r="F354" i="1"/>
  <c r="H354" i="1"/>
  <c r="F355" i="1"/>
  <c r="H355" i="1"/>
  <c r="F356" i="1"/>
  <c r="H356" i="1"/>
  <c r="F357" i="1"/>
  <c r="H357" i="1"/>
  <c r="F358" i="1"/>
  <c r="H358" i="1"/>
  <c r="F359" i="1"/>
  <c r="H359" i="1"/>
  <c r="F360" i="1"/>
  <c r="H360" i="1"/>
  <c r="F361" i="1"/>
  <c r="H361" i="1"/>
  <c r="F362" i="1"/>
  <c r="H362" i="1"/>
  <c r="F363" i="1"/>
  <c r="H363" i="1"/>
  <c r="F364" i="1"/>
  <c r="H364" i="1"/>
  <c r="F365" i="1"/>
  <c r="H365" i="1"/>
  <c r="F366" i="1"/>
  <c r="H366" i="1"/>
  <c r="F367" i="1"/>
  <c r="H367" i="1"/>
  <c r="H324" i="1"/>
  <c r="F280" i="1"/>
  <c r="H280" i="1"/>
  <c r="F281" i="1"/>
  <c r="H281" i="1"/>
  <c r="F282" i="1"/>
  <c r="H282" i="1"/>
  <c r="F283" i="1"/>
  <c r="H283" i="1"/>
  <c r="F284" i="1"/>
  <c r="H284" i="1"/>
  <c r="F285" i="1"/>
  <c r="H285" i="1"/>
  <c r="F286" i="1"/>
  <c r="H286" i="1"/>
  <c r="F287" i="1"/>
  <c r="H287" i="1"/>
  <c r="F288" i="1"/>
  <c r="H288" i="1"/>
  <c r="F289" i="1"/>
  <c r="H289" i="1"/>
  <c r="F290" i="1"/>
  <c r="H290" i="1"/>
  <c r="F291" i="1"/>
  <c r="H291" i="1"/>
  <c r="F292" i="1"/>
  <c r="H292" i="1"/>
  <c r="F293" i="1"/>
  <c r="H293" i="1"/>
  <c r="F294" i="1"/>
  <c r="H294" i="1"/>
  <c r="F295" i="1"/>
  <c r="H295" i="1"/>
  <c r="F296" i="1"/>
  <c r="H296" i="1"/>
  <c r="F297" i="1"/>
  <c r="H297" i="1"/>
  <c r="F298" i="1"/>
  <c r="H298" i="1"/>
  <c r="F299" i="1"/>
  <c r="H299" i="1"/>
  <c r="F300" i="1"/>
  <c r="H300" i="1"/>
  <c r="F301" i="1"/>
  <c r="H301" i="1"/>
  <c r="F302" i="1"/>
  <c r="H302" i="1"/>
  <c r="F303" i="1"/>
  <c r="H303" i="1"/>
  <c r="F304" i="1"/>
  <c r="H304" i="1"/>
  <c r="F305" i="1"/>
  <c r="H305" i="1"/>
  <c r="F306" i="1"/>
  <c r="H306" i="1"/>
  <c r="F307" i="1"/>
  <c r="H307" i="1"/>
  <c r="F308" i="1"/>
  <c r="H308" i="1"/>
  <c r="F309" i="1"/>
  <c r="H309" i="1"/>
  <c r="F310" i="1"/>
  <c r="H310" i="1"/>
  <c r="F311" i="1"/>
  <c r="H311" i="1"/>
  <c r="F312" i="1"/>
  <c r="H312" i="1"/>
  <c r="F313" i="1"/>
  <c r="H313" i="1"/>
  <c r="F314" i="1"/>
  <c r="H314" i="1"/>
  <c r="F315" i="1"/>
  <c r="H315" i="1"/>
  <c r="F316" i="1"/>
  <c r="H316" i="1"/>
  <c r="F317" i="1"/>
  <c r="H317" i="1"/>
  <c r="F318" i="1"/>
  <c r="H318" i="1"/>
  <c r="F319" i="1"/>
  <c r="H319" i="1"/>
  <c r="F320" i="1"/>
  <c r="H320" i="1"/>
  <c r="F321" i="1"/>
  <c r="H321" i="1"/>
  <c r="F322" i="1"/>
  <c r="H322" i="1"/>
  <c r="H279" i="1"/>
  <c r="G458" i="1"/>
  <c r="G503" i="1"/>
  <c r="F414" i="1"/>
  <c r="F369" i="1"/>
  <c r="F324" i="1"/>
  <c r="F279" i="1"/>
  <c r="F503" i="1"/>
  <c r="C548" i="1" s="1"/>
  <c r="F458" i="1"/>
  <c r="F413" i="1"/>
  <c r="F368" i="1"/>
  <c r="F323" i="1"/>
  <c r="F278" i="1"/>
  <c r="C3" i="16"/>
  <c r="A3" i="16"/>
  <c r="A15" i="5"/>
  <c r="A14" i="5"/>
  <c r="A4" i="5"/>
  <c r="A5" i="5"/>
  <c r="A6" i="5"/>
  <c r="A7" i="5"/>
  <c r="A8" i="5"/>
  <c r="A9" i="5"/>
  <c r="A10" i="5"/>
  <c r="A11" i="5"/>
  <c r="A12" i="5"/>
  <c r="A13" i="5"/>
  <c r="G290" i="1" l="1"/>
  <c r="G335" i="1"/>
  <c r="G380" i="1"/>
  <c r="G425" i="1"/>
  <c r="G470" i="1"/>
  <c r="G515" i="1"/>
  <c r="G560" i="1"/>
  <c r="G291" i="1"/>
  <c r="G336" i="1"/>
  <c r="G381" i="1"/>
  <c r="G426" i="1"/>
  <c r="G471" i="1"/>
  <c r="G516" i="1"/>
  <c r="G561" i="1"/>
  <c r="G292" i="1"/>
  <c r="G337" i="1"/>
  <c r="G382" i="1"/>
  <c r="G427" i="1"/>
  <c r="G472" i="1"/>
  <c r="G517" i="1"/>
  <c r="G562" i="1"/>
  <c r="G293" i="1"/>
  <c r="G338" i="1"/>
  <c r="G383" i="1"/>
  <c r="G428" i="1"/>
  <c r="G473" i="1"/>
  <c r="G518" i="1"/>
  <c r="G563" i="1"/>
  <c r="G294" i="1"/>
  <c r="G339" i="1"/>
  <c r="G384" i="1"/>
  <c r="G429" i="1"/>
  <c r="G474" i="1"/>
  <c r="G519" i="1"/>
  <c r="G564" i="1"/>
  <c r="G295" i="1"/>
  <c r="G340" i="1"/>
  <c r="G385" i="1"/>
  <c r="G430" i="1"/>
  <c r="G475" i="1"/>
  <c r="G520" i="1"/>
  <c r="G565" i="1"/>
  <c r="G296" i="1"/>
  <c r="G341" i="1"/>
  <c r="G386" i="1"/>
  <c r="G431" i="1"/>
  <c r="G476" i="1"/>
  <c r="G521" i="1"/>
  <c r="G566" i="1"/>
  <c r="G297" i="1"/>
  <c r="G342" i="1"/>
  <c r="G387" i="1"/>
  <c r="G432" i="1"/>
  <c r="G477" i="1"/>
  <c r="G522" i="1"/>
  <c r="G567" i="1"/>
  <c r="G298" i="1"/>
  <c r="G343" i="1"/>
  <c r="G388" i="1"/>
  <c r="G433" i="1"/>
  <c r="G478" i="1"/>
  <c r="G523" i="1"/>
  <c r="G568" i="1"/>
  <c r="G299" i="1"/>
  <c r="G344" i="1"/>
  <c r="G389" i="1"/>
  <c r="G434" i="1"/>
  <c r="G479" i="1"/>
  <c r="G524" i="1"/>
  <c r="G569" i="1"/>
  <c r="G300" i="1"/>
  <c r="G345" i="1"/>
  <c r="G390" i="1"/>
  <c r="G435" i="1"/>
  <c r="G480" i="1"/>
  <c r="G525" i="1"/>
  <c r="G570" i="1"/>
  <c r="G301" i="1"/>
  <c r="G346" i="1"/>
  <c r="G391" i="1"/>
  <c r="G436" i="1"/>
  <c r="G481" i="1"/>
  <c r="G526" i="1"/>
  <c r="G571" i="1"/>
  <c r="G302" i="1"/>
  <c r="G347" i="1"/>
  <c r="G392" i="1"/>
  <c r="G437" i="1"/>
  <c r="G482" i="1"/>
  <c r="G527" i="1"/>
  <c r="G572" i="1"/>
  <c r="G303" i="1"/>
  <c r="G348" i="1"/>
  <c r="G393" i="1"/>
  <c r="G438" i="1"/>
  <c r="G483" i="1"/>
  <c r="G528" i="1"/>
  <c r="G573" i="1"/>
  <c r="G304" i="1"/>
  <c r="G349" i="1"/>
  <c r="G394" i="1"/>
  <c r="G439" i="1"/>
  <c r="G484" i="1"/>
  <c r="G529" i="1"/>
  <c r="G574" i="1"/>
  <c r="G305" i="1"/>
  <c r="G350" i="1"/>
  <c r="G395" i="1"/>
  <c r="G440" i="1"/>
  <c r="G485" i="1"/>
  <c r="G530" i="1"/>
  <c r="G575" i="1"/>
  <c r="G306" i="1"/>
  <c r="G351" i="1"/>
  <c r="G396" i="1"/>
  <c r="G441" i="1"/>
  <c r="G486" i="1"/>
  <c r="G531" i="1"/>
  <c r="G576" i="1"/>
  <c r="G307" i="1"/>
  <c r="G352" i="1"/>
  <c r="G397" i="1"/>
  <c r="G442" i="1"/>
  <c r="G487" i="1"/>
  <c r="G532" i="1"/>
  <c r="G577" i="1"/>
  <c r="G308" i="1"/>
  <c r="G353" i="1"/>
  <c r="G398" i="1"/>
  <c r="G443" i="1"/>
  <c r="G488" i="1"/>
  <c r="G533" i="1"/>
  <c r="G578" i="1"/>
  <c r="G309" i="1"/>
  <c r="G354" i="1"/>
  <c r="G399" i="1"/>
  <c r="G444" i="1"/>
  <c r="G489" i="1"/>
  <c r="G534" i="1"/>
  <c r="G579" i="1"/>
  <c r="G310" i="1"/>
  <c r="G355" i="1"/>
  <c r="G400" i="1"/>
  <c r="G445" i="1"/>
  <c r="G490" i="1"/>
  <c r="G535" i="1"/>
  <c r="G580" i="1"/>
  <c r="G311" i="1"/>
  <c r="G356" i="1"/>
  <c r="G401" i="1"/>
  <c r="G446" i="1"/>
  <c r="G491" i="1"/>
  <c r="G536" i="1"/>
  <c r="G581" i="1"/>
  <c r="G312" i="1"/>
  <c r="G357" i="1"/>
  <c r="G402" i="1"/>
  <c r="G447" i="1"/>
  <c r="G492" i="1"/>
  <c r="G537" i="1"/>
  <c r="G582" i="1"/>
  <c r="G313" i="1"/>
  <c r="G358" i="1"/>
  <c r="G403" i="1"/>
  <c r="G448" i="1"/>
  <c r="G493" i="1"/>
  <c r="G538" i="1"/>
  <c r="G583" i="1"/>
  <c r="G314" i="1"/>
  <c r="G359" i="1"/>
  <c r="G404" i="1"/>
  <c r="G449" i="1"/>
  <c r="G494" i="1"/>
  <c r="G539" i="1"/>
  <c r="G584" i="1"/>
  <c r="G315" i="1"/>
  <c r="G360" i="1"/>
  <c r="G405" i="1"/>
  <c r="G450" i="1"/>
  <c r="G495" i="1"/>
  <c r="G540" i="1"/>
  <c r="G585" i="1"/>
  <c r="G316" i="1"/>
  <c r="G361" i="1"/>
  <c r="G406" i="1"/>
  <c r="G451" i="1"/>
  <c r="G496" i="1"/>
  <c r="G541" i="1"/>
  <c r="G586" i="1"/>
  <c r="G317" i="1"/>
  <c r="G362" i="1"/>
  <c r="G407" i="1"/>
  <c r="G452" i="1"/>
  <c r="G497" i="1"/>
  <c r="G542" i="1"/>
  <c r="G587" i="1"/>
  <c r="G318" i="1"/>
  <c r="G363" i="1"/>
  <c r="G408" i="1"/>
  <c r="G453" i="1"/>
  <c r="G498" i="1"/>
  <c r="G543" i="1"/>
  <c r="G588" i="1"/>
  <c r="G319" i="1"/>
  <c r="G364" i="1"/>
  <c r="G409" i="1"/>
  <c r="G454" i="1"/>
  <c r="G499" i="1"/>
  <c r="G544" i="1"/>
  <c r="G589" i="1"/>
  <c r="G320" i="1"/>
  <c r="G365" i="1"/>
  <c r="G410" i="1"/>
  <c r="G455" i="1"/>
  <c r="G500" i="1"/>
  <c r="G545" i="1"/>
  <c r="G590" i="1"/>
  <c r="G321" i="1"/>
  <c r="G366" i="1"/>
  <c r="G411" i="1"/>
  <c r="G456" i="1"/>
  <c r="G501" i="1"/>
  <c r="G546" i="1"/>
  <c r="G591" i="1"/>
  <c r="G322" i="1"/>
  <c r="G367" i="1"/>
  <c r="G412" i="1"/>
  <c r="G457" i="1"/>
  <c r="G502" i="1"/>
  <c r="G547" i="1"/>
  <c r="G592" i="1"/>
  <c r="G279" i="1"/>
  <c r="G324" i="1"/>
  <c r="G369" i="1"/>
  <c r="G414" i="1"/>
  <c r="G459" i="1"/>
  <c r="G504" i="1"/>
  <c r="G549" i="1"/>
  <c r="G280" i="1"/>
  <c r="G325" i="1"/>
  <c r="G370" i="1"/>
  <c r="G415" i="1"/>
  <c r="G460" i="1"/>
  <c r="G505" i="1"/>
  <c r="G550" i="1"/>
  <c r="G281" i="1"/>
  <c r="G326" i="1"/>
  <c r="G371" i="1"/>
  <c r="G416" i="1"/>
  <c r="G461" i="1"/>
  <c r="G506" i="1"/>
  <c r="G551" i="1"/>
  <c r="G282" i="1"/>
  <c r="G327" i="1"/>
  <c r="G372" i="1"/>
  <c r="G417" i="1"/>
  <c r="G462" i="1"/>
  <c r="G507" i="1"/>
  <c r="G552" i="1"/>
  <c r="G283" i="1"/>
  <c r="G328" i="1"/>
  <c r="G373" i="1"/>
  <c r="G418" i="1"/>
  <c r="G463" i="1"/>
  <c r="G508" i="1"/>
  <c r="G553" i="1"/>
  <c r="G284" i="1"/>
  <c r="G329" i="1"/>
  <c r="G374" i="1"/>
  <c r="G419" i="1"/>
  <c r="G464" i="1"/>
  <c r="G509" i="1"/>
  <c r="G554" i="1"/>
  <c r="G285" i="1"/>
  <c r="G330" i="1"/>
  <c r="G375" i="1"/>
  <c r="G420" i="1"/>
  <c r="G465" i="1"/>
  <c r="G510" i="1"/>
  <c r="G555" i="1"/>
  <c r="G286" i="1"/>
  <c r="G331" i="1"/>
  <c r="G376" i="1"/>
  <c r="G421" i="1"/>
  <c r="G466" i="1"/>
  <c r="G511" i="1"/>
  <c r="G556" i="1"/>
  <c r="G287" i="1"/>
  <c r="G332" i="1"/>
  <c r="G377" i="1"/>
  <c r="G422" i="1"/>
  <c r="G467" i="1"/>
  <c r="G512" i="1"/>
  <c r="G557" i="1"/>
  <c r="G288" i="1"/>
  <c r="G333" i="1"/>
  <c r="G378" i="1"/>
  <c r="G423" i="1"/>
  <c r="G468" i="1"/>
  <c r="G513" i="1"/>
  <c r="G558" i="1"/>
  <c r="G289" i="1"/>
  <c r="G334" i="1"/>
  <c r="G379" i="1"/>
  <c r="G424" i="1"/>
  <c r="G469" i="1"/>
  <c r="G514" i="1"/>
  <c r="G559" i="1"/>
  <c r="C53" i="1"/>
  <c r="B547" i="1" l="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88" i="1"/>
  <c r="B89" i="1"/>
  <c r="B90" i="1"/>
  <c r="B91" i="1"/>
  <c r="B92" i="1"/>
  <c r="B93" i="1"/>
  <c r="B94" i="1"/>
  <c r="B95" i="1"/>
  <c r="B96" i="1"/>
  <c r="B97" i="1"/>
  <c r="B98" i="1"/>
  <c r="B87" i="1"/>
  <c r="B77" i="1"/>
  <c r="B78" i="1"/>
  <c r="B79" i="1"/>
  <c r="B80" i="1"/>
  <c r="B81" i="1"/>
  <c r="B82" i="1"/>
  <c r="B83" i="1"/>
  <c r="B84" i="1"/>
  <c r="B85" i="1"/>
  <c r="B86" i="1"/>
  <c r="B76" i="1"/>
  <c r="B66" i="1"/>
  <c r="B67" i="1"/>
  <c r="B68" i="1"/>
  <c r="B69" i="1"/>
  <c r="B70" i="1"/>
  <c r="B71" i="1"/>
  <c r="B72" i="1"/>
  <c r="B73" i="1"/>
  <c r="B74" i="1"/>
  <c r="B75" i="1"/>
  <c r="B65" i="1"/>
  <c r="B55" i="1"/>
  <c r="B56" i="1"/>
  <c r="B57" i="1"/>
  <c r="B58" i="1"/>
  <c r="B59" i="1"/>
  <c r="B60" i="1"/>
  <c r="B61" i="1"/>
  <c r="B62" i="1"/>
  <c r="B63" i="1"/>
  <c r="B64" i="1"/>
  <c r="B54" i="1"/>
  <c r="F235" i="1"/>
  <c r="H235" i="1"/>
  <c r="F236" i="1"/>
  <c r="H236" i="1"/>
  <c r="F237" i="1"/>
  <c r="H237" i="1"/>
  <c r="F238" i="1"/>
  <c r="H238" i="1"/>
  <c r="F239" i="1"/>
  <c r="H239" i="1"/>
  <c r="F240" i="1"/>
  <c r="H240" i="1"/>
  <c r="F241" i="1"/>
  <c r="H241" i="1"/>
  <c r="F242" i="1"/>
  <c r="H242" i="1"/>
  <c r="F243" i="1"/>
  <c r="H243" i="1"/>
  <c r="F244" i="1"/>
  <c r="H244" i="1"/>
  <c r="F245" i="1"/>
  <c r="H245" i="1"/>
  <c r="F246" i="1"/>
  <c r="H246" i="1"/>
  <c r="F247" i="1"/>
  <c r="H247" i="1"/>
  <c r="F248" i="1"/>
  <c r="H248" i="1"/>
  <c r="F249" i="1"/>
  <c r="H249" i="1"/>
  <c r="F250" i="1"/>
  <c r="H250" i="1"/>
  <c r="F251" i="1"/>
  <c r="H251" i="1"/>
  <c r="F252" i="1"/>
  <c r="H252" i="1"/>
  <c r="F253" i="1"/>
  <c r="H253" i="1"/>
  <c r="F254" i="1"/>
  <c r="H254" i="1"/>
  <c r="F255" i="1"/>
  <c r="H255" i="1"/>
  <c r="F256" i="1"/>
  <c r="H256" i="1"/>
  <c r="F257" i="1"/>
  <c r="H257" i="1"/>
  <c r="F258" i="1"/>
  <c r="H258" i="1"/>
  <c r="F259" i="1"/>
  <c r="H259" i="1"/>
  <c r="F260" i="1"/>
  <c r="H260" i="1"/>
  <c r="F261" i="1"/>
  <c r="H261" i="1"/>
  <c r="F262" i="1"/>
  <c r="H262" i="1"/>
  <c r="F263" i="1"/>
  <c r="H263" i="1"/>
  <c r="F264" i="1"/>
  <c r="H264" i="1"/>
  <c r="F265" i="1"/>
  <c r="H265" i="1"/>
  <c r="F266" i="1"/>
  <c r="H266" i="1"/>
  <c r="F267" i="1"/>
  <c r="H267" i="1"/>
  <c r="F268" i="1"/>
  <c r="H268" i="1"/>
  <c r="F269" i="1"/>
  <c r="H269" i="1"/>
  <c r="F270" i="1"/>
  <c r="H270" i="1"/>
  <c r="F271" i="1"/>
  <c r="H271" i="1"/>
  <c r="F272" i="1"/>
  <c r="H272" i="1"/>
  <c r="F273" i="1"/>
  <c r="H273" i="1"/>
  <c r="F274" i="1"/>
  <c r="H274" i="1"/>
  <c r="F275" i="1"/>
  <c r="H275" i="1"/>
  <c r="F276" i="1"/>
  <c r="H276" i="1"/>
  <c r="F277" i="1"/>
  <c r="H277" i="1"/>
  <c r="F190" i="1"/>
  <c r="H190" i="1"/>
  <c r="F191" i="1"/>
  <c r="H191" i="1"/>
  <c r="F192" i="1"/>
  <c r="H192" i="1"/>
  <c r="F193" i="1"/>
  <c r="H193" i="1"/>
  <c r="F194" i="1"/>
  <c r="H194" i="1"/>
  <c r="F195" i="1"/>
  <c r="H195" i="1"/>
  <c r="F196" i="1"/>
  <c r="H196" i="1"/>
  <c r="F197" i="1"/>
  <c r="H197" i="1"/>
  <c r="F198" i="1"/>
  <c r="H198" i="1"/>
  <c r="F199" i="1"/>
  <c r="H199" i="1"/>
  <c r="F200" i="1"/>
  <c r="H200" i="1"/>
  <c r="F201" i="1"/>
  <c r="H201" i="1"/>
  <c r="F202" i="1"/>
  <c r="H202" i="1"/>
  <c r="F203" i="1"/>
  <c r="H203" i="1"/>
  <c r="F204" i="1"/>
  <c r="H204" i="1"/>
  <c r="F205" i="1"/>
  <c r="H205" i="1"/>
  <c r="F206" i="1"/>
  <c r="H206" i="1"/>
  <c r="F207" i="1"/>
  <c r="H207" i="1"/>
  <c r="F208" i="1"/>
  <c r="H208" i="1"/>
  <c r="F209" i="1"/>
  <c r="H209" i="1"/>
  <c r="F210" i="1"/>
  <c r="H210" i="1"/>
  <c r="F211" i="1"/>
  <c r="H211" i="1"/>
  <c r="F212" i="1"/>
  <c r="H212" i="1"/>
  <c r="F213" i="1"/>
  <c r="H213" i="1"/>
  <c r="F214" i="1"/>
  <c r="H214" i="1"/>
  <c r="F215" i="1"/>
  <c r="H215" i="1"/>
  <c r="F216" i="1"/>
  <c r="H216" i="1"/>
  <c r="F217" i="1"/>
  <c r="H217" i="1"/>
  <c r="F218" i="1"/>
  <c r="H218" i="1"/>
  <c r="F219" i="1"/>
  <c r="H219" i="1"/>
  <c r="F220" i="1"/>
  <c r="H220" i="1"/>
  <c r="F221" i="1"/>
  <c r="H221" i="1"/>
  <c r="F222" i="1"/>
  <c r="H222" i="1"/>
  <c r="F223" i="1"/>
  <c r="H223" i="1"/>
  <c r="F224" i="1"/>
  <c r="H224" i="1"/>
  <c r="F225" i="1"/>
  <c r="H225" i="1"/>
  <c r="F226" i="1"/>
  <c r="H226" i="1"/>
  <c r="F227" i="1"/>
  <c r="H227" i="1"/>
  <c r="F228" i="1"/>
  <c r="H228" i="1"/>
  <c r="F229" i="1"/>
  <c r="H229" i="1"/>
  <c r="F230" i="1"/>
  <c r="H230" i="1"/>
  <c r="F231" i="1"/>
  <c r="H231" i="1"/>
  <c r="F232" i="1"/>
  <c r="H232" i="1"/>
  <c r="F145" i="1"/>
  <c r="H145" i="1"/>
  <c r="F146" i="1"/>
  <c r="H146" i="1"/>
  <c r="F147" i="1"/>
  <c r="H147" i="1"/>
  <c r="F148" i="1"/>
  <c r="H148" i="1"/>
  <c r="F149" i="1"/>
  <c r="H149" i="1"/>
  <c r="F150" i="1"/>
  <c r="H150" i="1"/>
  <c r="F151" i="1"/>
  <c r="H151" i="1"/>
  <c r="F152" i="1"/>
  <c r="H152" i="1"/>
  <c r="F153" i="1"/>
  <c r="H153" i="1"/>
  <c r="F154" i="1"/>
  <c r="H154" i="1"/>
  <c r="F155" i="1"/>
  <c r="H155" i="1"/>
  <c r="F156" i="1"/>
  <c r="H156" i="1"/>
  <c r="F157" i="1"/>
  <c r="H157" i="1"/>
  <c r="F158" i="1"/>
  <c r="H158" i="1"/>
  <c r="F159" i="1"/>
  <c r="H159" i="1"/>
  <c r="F160" i="1"/>
  <c r="H160" i="1"/>
  <c r="F161" i="1"/>
  <c r="H161" i="1"/>
  <c r="F162" i="1"/>
  <c r="H162" i="1"/>
  <c r="F163" i="1"/>
  <c r="H163" i="1"/>
  <c r="F164" i="1"/>
  <c r="H164" i="1"/>
  <c r="F165" i="1"/>
  <c r="H165" i="1"/>
  <c r="F166" i="1"/>
  <c r="H166" i="1"/>
  <c r="F167" i="1"/>
  <c r="H167" i="1"/>
  <c r="F168" i="1"/>
  <c r="H168" i="1"/>
  <c r="F169" i="1"/>
  <c r="H169" i="1"/>
  <c r="F170" i="1"/>
  <c r="H170" i="1"/>
  <c r="F171" i="1"/>
  <c r="H171" i="1"/>
  <c r="F172" i="1"/>
  <c r="H172" i="1"/>
  <c r="F173" i="1"/>
  <c r="H173" i="1"/>
  <c r="F174" i="1"/>
  <c r="H174" i="1"/>
  <c r="F175" i="1"/>
  <c r="H175" i="1"/>
  <c r="F176" i="1"/>
  <c r="H176" i="1"/>
  <c r="F177" i="1"/>
  <c r="H177" i="1"/>
  <c r="F178" i="1"/>
  <c r="H178" i="1"/>
  <c r="F179" i="1"/>
  <c r="H179" i="1"/>
  <c r="F180" i="1"/>
  <c r="H180" i="1"/>
  <c r="F181" i="1"/>
  <c r="H181" i="1"/>
  <c r="F182" i="1"/>
  <c r="H182" i="1"/>
  <c r="F183" i="1"/>
  <c r="H183" i="1"/>
  <c r="F184" i="1"/>
  <c r="H184" i="1"/>
  <c r="F185" i="1"/>
  <c r="H185" i="1"/>
  <c r="F186" i="1"/>
  <c r="H186" i="1"/>
  <c r="F187" i="1"/>
  <c r="H187" i="1"/>
  <c r="F100" i="1"/>
  <c r="H100" i="1"/>
  <c r="F101" i="1"/>
  <c r="H101" i="1"/>
  <c r="F102" i="1"/>
  <c r="H102" i="1"/>
  <c r="F103" i="1"/>
  <c r="H103" i="1"/>
  <c r="F104" i="1"/>
  <c r="H104" i="1"/>
  <c r="F105" i="1"/>
  <c r="H105" i="1"/>
  <c r="F106" i="1"/>
  <c r="H106" i="1"/>
  <c r="F107" i="1"/>
  <c r="H107" i="1"/>
  <c r="F108" i="1"/>
  <c r="H108" i="1"/>
  <c r="F109" i="1"/>
  <c r="H109" i="1"/>
  <c r="F110" i="1"/>
  <c r="H110" i="1"/>
  <c r="F111" i="1"/>
  <c r="H111" i="1"/>
  <c r="F112" i="1"/>
  <c r="H112" i="1"/>
  <c r="F113" i="1"/>
  <c r="H113" i="1"/>
  <c r="F114" i="1"/>
  <c r="H114" i="1"/>
  <c r="F115" i="1"/>
  <c r="H115" i="1"/>
  <c r="F116" i="1"/>
  <c r="H116" i="1"/>
  <c r="F117" i="1"/>
  <c r="H117" i="1"/>
  <c r="F118" i="1"/>
  <c r="H118" i="1"/>
  <c r="F119" i="1"/>
  <c r="H119" i="1"/>
  <c r="F120" i="1"/>
  <c r="H120" i="1"/>
  <c r="F121" i="1"/>
  <c r="H121" i="1"/>
  <c r="F122" i="1"/>
  <c r="H122" i="1"/>
  <c r="F123" i="1"/>
  <c r="H123" i="1"/>
  <c r="F124" i="1"/>
  <c r="H124" i="1"/>
  <c r="F125" i="1"/>
  <c r="H125" i="1"/>
  <c r="F126" i="1"/>
  <c r="H126" i="1"/>
  <c r="F127" i="1"/>
  <c r="H127" i="1"/>
  <c r="F128" i="1"/>
  <c r="H128" i="1"/>
  <c r="F129" i="1"/>
  <c r="H129" i="1"/>
  <c r="F130" i="1"/>
  <c r="H130" i="1"/>
  <c r="F131" i="1"/>
  <c r="H131" i="1"/>
  <c r="F132" i="1"/>
  <c r="H132" i="1"/>
  <c r="F133" i="1"/>
  <c r="H133" i="1"/>
  <c r="F134" i="1"/>
  <c r="H134" i="1"/>
  <c r="F135" i="1"/>
  <c r="H135" i="1"/>
  <c r="F136" i="1"/>
  <c r="H136" i="1"/>
  <c r="F137" i="1"/>
  <c r="H137" i="1"/>
  <c r="F138" i="1"/>
  <c r="H138" i="1"/>
  <c r="F139" i="1"/>
  <c r="H139" i="1"/>
  <c r="F140" i="1"/>
  <c r="H140" i="1"/>
  <c r="F141" i="1"/>
  <c r="H141" i="1"/>
  <c r="F142" i="1"/>
  <c r="H142" i="1"/>
  <c r="F55" i="1"/>
  <c r="H55" i="1"/>
  <c r="F56" i="1"/>
  <c r="H56" i="1"/>
  <c r="F57" i="1"/>
  <c r="H57" i="1"/>
  <c r="F58" i="1"/>
  <c r="H58" i="1"/>
  <c r="F59" i="1"/>
  <c r="H59" i="1"/>
  <c r="F60" i="1"/>
  <c r="H60" i="1"/>
  <c r="F61" i="1"/>
  <c r="H61" i="1"/>
  <c r="F62" i="1"/>
  <c r="H62" i="1"/>
  <c r="F63" i="1"/>
  <c r="H63" i="1"/>
  <c r="F64" i="1"/>
  <c r="H64" i="1"/>
  <c r="F65" i="1"/>
  <c r="H65" i="1"/>
  <c r="F66" i="1"/>
  <c r="H66" i="1"/>
  <c r="F67" i="1"/>
  <c r="H67" i="1"/>
  <c r="F68" i="1"/>
  <c r="H68" i="1"/>
  <c r="F69" i="1"/>
  <c r="H69" i="1"/>
  <c r="F70" i="1"/>
  <c r="H70" i="1"/>
  <c r="F71" i="1"/>
  <c r="H71" i="1"/>
  <c r="F72" i="1"/>
  <c r="H72" i="1"/>
  <c r="F73" i="1"/>
  <c r="H73" i="1"/>
  <c r="F74" i="1"/>
  <c r="H74" i="1"/>
  <c r="F75" i="1"/>
  <c r="H75" i="1"/>
  <c r="F76" i="1"/>
  <c r="H76" i="1"/>
  <c r="F77" i="1"/>
  <c r="H77" i="1"/>
  <c r="F78" i="1"/>
  <c r="H78" i="1"/>
  <c r="F79" i="1"/>
  <c r="H79" i="1"/>
  <c r="F80" i="1"/>
  <c r="H80" i="1"/>
  <c r="F81" i="1"/>
  <c r="H81" i="1"/>
  <c r="F82" i="1"/>
  <c r="H82" i="1"/>
  <c r="F83" i="1"/>
  <c r="H83" i="1"/>
  <c r="F84" i="1"/>
  <c r="H84" i="1"/>
  <c r="F85" i="1"/>
  <c r="H85" i="1"/>
  <c r="F86" i="1"/>
  <c r="H86" i="1"/>
  <c r="F87" i="1"/>
  <c r="H87" i="1"/>
  <c r="F88" i="1"/>
  <c r="H88" i="1"/>
  <c r="F89" i="1"/>
  <c r="H89" i="1"/>
  <c r="F90" i="1"/>
  <c r="H90" i="1"/>
  <c r="F91" i="1"/>
  <c r="H91" i="1"/>
  <c r="F92" i="1"/>
  <c r="H92" i="1"/>
  <c r="F93" i="1"/>
  <c r="H93" i="1"/>
  <c r="F94" i="1"/>
  <c r="H94" i="1"/>
  <c r="F95" i="1"/>
  <c r="H95" i="1"/>
  <c r="F96" i="1"/>
  <c r="H96" i="1"/>
  <c r="F97" i="1"/>
  <c r="H97" i="1"/>
  <c r="H234" i="1"/>
  <c r="F234" i="1"/>
  <c r="G233" i="1"/>
  <c r="H189" i="1"/>
  <c r="F189" i="1"/>
  <c r="F144" i="1"/>
  <c r="H99" i="1"/>
  <c r="F99" i="1"/>
  <c r="H54" i="1"/>
  <c r="F54" i="1"/>
  <c r="F233" i="1"/>
  <c r="F188" i="1"/>
  <c r="F143" i="1"/>
  <c r="F98" i="1"/>
  <c r="H15" i="3" l="1"/>
  <c r="H52" i="3"/>
  <c r="H70" i="3"/>
  <c r="H126" i="3"/>
  <c r="H16" i="3"/>
  <c r="H53" i="3"/>
  <c r="H87" i="3"/>
  <c r="H141" i="3"/>
  <c r="H31" i="3"/>
  <c r="H54" i="3"/>
  <c r="H88" i="3"/>
  <c r="H156" i="3"/>
  <c r="H32" i="3"/>
  <c r="H55" i="3"/>
  <c r="H106" i="3"/>
  <c r="H169" i="3"/>
  <c r="H8" i="3"/>
  <c r="F9" i="5" s="1"/>
  <c r="H12" i="3"/>
  <c r="F13" i="5" s="1"/>
  <c r="H20" i="3"/>
  <c r="F6" i="16" s="1"/>
  <c r="H24" i="3"/>
  <c r="F10" i="16" s="1"/>
  <c r="H28" i="3"/>
  <c r="F14" i="16" s="1"/>
  <c r="H36" i="3"/>
  <c r="F6" i="17" s="1"/>
  <c r="H40" i="3"/>
  <c r="F10" i="17" s="1"/>
  <c r="H44" i="3"/>
  <c r="F14" i="17" s="1"/>
  <c r="H48" i="3"/>
  <c r="F18" i="17" s="1"/>
  <c r="H56" i="3"/>
  <c r="F3" i="18" s="1"/>
  <c r="H60" i="3"/>
  <c r="F7" i="18" s="1"/>
  <c r="H64" i="3"/>
  <c r="F11" i="18" s="1"/>
  <c r="H68" i="3"/>
  <c r="F15" i="18" s="1"/>
  <c r="H72" i="3"/>
  <c r="F4" i="19" s="1"/>
  <c r="H76" i="3"/>
  <c r="F8" i="19" s="1"/>
  <c r="H80" i="3"/>
  <c r="F12" i="19" s="1"/>
  <c r="H84" i="3"/>
  <c r="F16" i="19" s="1"/>
  <c r="H92" i="3"/>
  <c r="F6" i="20" s="1"/>
  <c r="H96" i="3"/>
  <c r="F10" i="20" s="1"/>
  <c r="H100" i="3"/>
  <c r="F14" i="20" s="1"/>
  <c r="H104" i="3"/>
  <c r="H108" i="3"/>
  <c r="F4" i="21" s="1"/>
  <c r="H112" i="3"/>
  <c r="F8" i="21" s="1"/>
  <c r="H116" i="3"/>
  <c r="F12" i="21" s="1"/>
  <c r="H120" i="3"/>
  <c r="F16" i="21" s="1"/>
  <c r="H124" i="3"/>
  <c r="F20" i="21" s="1"/>
  <c r="H128" i="3"/>
  <c r="F4" i="22" s="1"/>
  <c r="H132" i="3"/>
  <c r="F8" i="22" s="1"/>
  <c r="H136" i="3"/>
  <c r="F12" i="22" s="1"/>
  <c r="H140" i="3"/>
  <c r="F16" i="22" s="1"/>
  <c r="H144" i="3"/>
  <c r="F5" i="23" s="1"/>
  <c r="H148" i="3"/>
  <c r="F9" i="23" s="1"/>
  <c r="H152" i="3"/>
  <c r="F13" i="23" s="1"/>
  <c r="H160" i="3"/>
  <c r="F6" i="24" s="1"/>
  <c r="H164" i="3"/>
  <c r="F10" i="24" s="1"/>
  <c r="H168" i="3"/>
  <c r="F14" i="24" s="1"/>
  <c r="H172" i="3"/>
  <c r="F5" i="25" s="1"/>
  <c r="H176" i="3"/>
  <c r="F9" i="25" s="1"/>
  <c r="H180" i="3"/>
  <c r="F13" i="25" s="1"/>
  <c r="H184" i="3"/>
  <c r="F17" i="25" s="1"/>
  <c r="H14" i="3"/>
  <c r="F15" i="5" s="1"/>
  <c r="H26" i="3"/>
  <c r="F12" i="16" s="1"/>
  <c r="H42" i="3"/>
  <c r="F12" i="17" s="1"/>
  <c r="H78" i="3"/>
  <c r="F10" i="19" s="1"/>
  <c r="H90" i="3"/>
  <c r="F4" i="20" s="1"/>
  <c r="H102" i="3"/>
  <c r="F16" i="20" s="1"/>
  <c r="H114" i="3"/>
  <c r="F10" i="21" s="1"/>
  <c r="H118" i="3"/>
  <c r="F14" i="21" s="1"/>
  <c r="H150" i="3"/>
  <c r="F11" i="23" s="1"/>
  <c r="H162" i="3"/>
  <c r="F8" i="24" s="1"/>
  <c r="H174" i="3"/>
  <c r="F7" i="25" s="1"/>
  <c r="H186" i="3"/>
  <c r="F19" i="25" s="1"/>
  <c r="H9" i="3"/>
  <c r="F10" i="5" s="1"/>
  <c r="H13" i="3"/>
  <c r="F14" i="5" s="1"/>
  <c r="H17" i="3"/>
  <c r="F3" i="16" s="1"/>
  <c r="H21" i="3"/>
  <c r="F7" i="16" s="1"/>
  <c r="H25" i="3"/>
  <c r="F11" i="16" s="1"/>
  <c r="H29" i="3"/>
  <c r="F15" i="16" s="1"/>
  <c r="H33" i="3"/>
  <c r="F3" i="17" s="1"/>
  <c r="H37" i="3"/>
  <c r="F7" i="17" s="1"/>
  <c r="H41" i="3"/>
  <c r="F11" i="17" s="1"/>
  <c r="H45" i="3"/>
  <c r="F15" i="17" s="1"/>
  <c r="H49" i="3"/>
  <c r="F19" i="17" s="1"/>
  <c r="H57" i="3"/>
  <c r="F4" i="18" s="1"/>
  <c r="H61" i="3"/>
  <c r="F8" i="18" s="1"/>
  <c r="H65" i="3"/>
  <c r="F12" i="18" s="1"/>
  <c r="H69" i="3"/>
  <c r="F16" i="18" s="1"/>
  <c r="H73" i="3"/>
  <c r="F5" i="19" s="1"/>
  <c r="H77" i="3"/>
  <c r="F9" i="19" s="1"/>
  <c r="H81" i="3"/>
  <c r="F13" i="19" s="1"/>
  <c r="H85" i="3"/>
  <c r="F17" i="19" s="1"/>
  <c r="H89" i="3"/>
  <c r="F3" i="20" s="1"/>
  <c r="H93" i="3"/>
  <c r="F7" i="20" s="1"/>
  <c r="H97" i="3"/>
  <c r="F11" i="20" s="1"/>
  <c r="H101" i="3"/>
  <c r="F15" i="20" s="1"/>
  <c r="H105" i="3"/>
  <c r="F19" i="20" s="1"/>
  <c r="H109" i="3"/>
  <c r="F5" i="21" s="1"/>
  <c r="H113" i="3"/>
  <c r="F9" i="21" s="1"/>
  <c r="H117" i="3"/>
  <c r="F13" i="21" s="1"/>
  <c r="H121" i="3"/>
  <c r="F17" i="21" s="1"/>
  <c r="H125" i="3"/>
  <c r="F21" i="21" s="1"/>
  <c r="H129" i="3"/>
  <c r="F5" i="22" s="1"/>
  <c r="H133" i="3"/>
  <c r="F9" i="22" s="1"/>
  <c r="H137" i="3"/>
  <c r="F13" i="22" s="1"/>
  <c r="H145" i="3"/>
  <c r="F6" i="23" s="1"/>
  <c r="H149" i="3"/>
  <c r="F10" i="23" s="1"/>
  <c r="H153" i="3"/>
  <c r="F14" i="23" s="1"/>
  <c r="H157" i="3"/>
  <c r="F3" i="24" s="1"/>
  <c r="H161" i="3"/>
  <c r="F7" i="24" s="1"/>
  <c r="H165" i="3"/>
  <c r="F11" i="24" s="1"/>
  <c r="H173" i="3"/>
  <c r="F6" i="25" s="1"/>
  <c r="H177" i="3"/>
  <c r="F10" i="25" s="1"/>
  <c r="H181" i="3"/>
  <c r="F14" i="25" s="1"/>
  <c r="H185" i="3"/>
  <c r="F18" i="25" s="1"/>
  <c r="H10" i="3"/>
  <c r="F11" i="5" s="1"/>
  <c r="H22" i="3"/>
  <c r="F8" i="16" s="1"/>
  <c r="H34" i="3"/>
  <c r="F4" i="17" s="1"/>
  <c r="H46" i="3"/>
  <c r="F16" i="17" s="1"/>
  <c r="H58" i="3"/>
  <c r="F5" i="18" s="1"/>
  <c r="H66" i="3"/>
  <c r="F13" i="18" s="1"/>
  <c r="H74" i="3"/>
  <c r="F6" i="19" s="1"/>
  <c r="H82" i="3"/>
  <c r="F14" i="19" s="1"/>
  <c r="H86" i="3"/>
  <c r="F18" i="19" s="1"/>
  <c r="H98" i="3"/>
  <c r="F12" i="20" s="1"/>
  <c r="H134" i="3"/>
  <c r="F10" i="22" s="1"/>
  <c r="H142" i="3"/>
  <c r="F3" i="23" s="1"/>
  <c r="H154" i="3"/>
  <c r="F15" i="23" s="1"/>
  <c r="H166" i="3"/>
  <c r="F12" i="24" s="1"/>
  <c r="H178" i="3"/>
  <c r="F11" i="25" s="1"/>
  <c r="H11" i="3"/>
  <c r="F12" i="5" s="1"/>
  <c r="H19" i="3"/>
  <c r="F5" i="16" s="1"/>
  <c r="H23" i="3"/>
  <c r="F9" i="16" s="1"/>
  <c r="H27" i="3"/>
  <c r="F13" i="16" s="1"/>
  <c r="H35" i="3"/>
  <c r="F5" i="17" s="1"/>
  <c r="H39" i="3"/>
  <c r="F9" i="17" s="1"/>
  <c r="H43" i="3"/>
  <c r="F13" i="17" s="1"/>
  <c r="H47" i="3"/>
  <c r="F17" i="17" s="1"/>
  <c r="H51" i="3"/>
  <c r="F21" i="17" s="1"/>
  <c r="H59" i="3"/>
  <c r="F6" i="18" s="1"/>
  <c r="H63" i="3"/>
  <c r="F10" i="18" s="1"/>
  <c r="H67" i="3"/>
  <c r="F14" i="18" s="1"/>
  <c r="H71" i="3"/>
  <c r="F3" i="19" s="1"/>
  <c r="H75" i="3"/>
  <c r="F7" i="19" s="1"/>
  <c r="H79" i="3"/>
  <c r="F11" i="19" s="1"/>
  <c r="H83" i="3"/>
  <c r="F15" i="19" s="1"/>
  <c r="H91" i="3"/>
  <c r="F5" i="20" s="1"/>
  <c r="H95" i="3"/>
  <c r="F9" i="20" s="1"/>
  <c r="H99" i="3"/>
  <c r="F13" i="20" s="1"/>
  <c r="H103" i="3"/>
  <c r="F17" i="20" s="1"/>
  <c r="H107" i="3"/>
  <c r="F3" i="21" s="1"/>
  <c r="H111" i="3"/>
  <c r="F7" i="21" s="1"/>
  <c r="H115" i="3"/>
  <c r="F11" i="21" s="1"/>
  <c r="H119" i="3"/>
  <c r="F15" i="21" s="1"/>
  <c r="F19" i="21"/>
  <c r="H127" i="3"/>
  <c r="F3" i="22" s="1"/>
  <c r="H131" i="3"/>
  <c r="F7" i="22" s="1"/>
  <c r="H135" i="3"/>
  <c r="F11" i="22" s="1"/>
  <c r="H139" i="3"/>
  <c r="F15" i="22" s="1"/>
  <c r="H143" i="3"/>
  <c r="F4" i="23" s="1"/>
  <c r="H147" i="3"/>
  <c r="F8" i="23" s="1"/>
  <c r="H151" i="3"/>
  <c r="F12" i="23" s="1"/>
  <c r="H155" i="3"/>
  <c r="F16" i="23" s="1"/>
  <c r="H159" i="3"/>
  <c r="F5" i="24" s="1"/>
  <c r="H163" i="3"/>
  <c r="F9" i="24" s="1"/>
  <c r="H167" i="3"/>
  <c r="F13" i="24" s="1"/>
  <c r="H171" i="3"/>
  <c r="F4" i="25" s="1"/>
  <c r="H175" i="3"/>
  <c r="F8" i="25" s="1"/>
  <c r="H179" i="3"/>
  <c r="F12" i="25" s="1"/>
  <c r="H183" i="3"/>
  <c r="F16" i="25" s="1"/>
  <c r="H187" i="3"/>
  <c r="F20" i="25" s="1"/>
  <c r="H18" i="3"/>
  <c r="F4" i="16" s="1"/>
  <c r="H30" i="3"/>
  <c r="F16" i="16" s="1"/>
  <c r="H38" i="3"/>
  <c r="F8" i="17" s="1"/>
  <c r="H50" i="3"/>
  <c r="F20" i="17" s="1"/>
  <c r="H62" i="3"/>
  <c r="F9" i="18" s="1"/>
  <c r="H94" i="3"/>
  <c r="F8" i="20" s="1"/>
  <c r="H110" i="3"/>
  <c r="F6" i="21" s="1"/>
  <c r="F18" i="21"/>
  <c r="H130" i="3"/>
  <c r="F6" i="22" s="1"/>
  <c r="H138" i="3"/>
  <c r="F14" i="22" s="1"/>
  <c r="H146" i="3"/>
  <c r="F7" i="23" s="1"/>
  <c r="H158" i="3"/>
  <c r="F4" i="24" s="1"/>
  <c r="H170" i="3"/>
  <c r="F3" i="25" s="1"/>
  <c r="H182" i="3"/>
  <c r="F15" i="25" s="1"/>
  <c r="G16" i="3"/>
  <c r="G32" i="3"/>
  <c r="G88" i="3"/>
  <c r="G15" i="3"/>
  <c r="G31" i="3"/>
  <c r="G53" i="3"/>
  <c r="G106" i="3"/>
  <c r="G156" i="3"/>
  <c r="G52" i="3"/>
  <c r="G55" i="3"/>
  <c r="G70" i="3"/>
  <c r="G141" i="3"/>
  <c r="G54" i="3"/>
  <c r="G169" i="3"/>
  <c r="G126" i="3"/>
  <c r="G87" i="3"/>
  <c r="H6" i="3"/>
  <c r="F7" i="5" s="1"/>
  <c r="G187" i="3"/>
  <c r="E20" i="25" s="1"/>
  <c r="G182" i="3"/>
  <c r="E15" i="25" s="1"/>
  <c r="G183" i="3"/>
  <c r="E16" i="25" s="1"/>
  <c r="F183" i="3"/>
  <c r="D16" i="25" s="1"/>
  <c r="G184" i="3"/>
  <c r="E17" i="25" s="1"/>
  <c r="F185" i="3"/>
  <c r="D18" i="25" s="1"/>
  <c r="F184" i="3"/>
  <c r="D17" i="25" s="1"/>
  <c r="F187" i="3"/>
  <c r="D20" i="25" s="1"/>
  <c r="G186" i="3"/>
  <c r="G185" i="3"/>
  <c r="E18" i="25" s="1"/>
  <c r="G157" i="3"/>
  <c r="E3" i="24" s="1"/>
  <c r="F157" i="3"/>
  <c r="D3" i="24" s="1"/>
  <c r="F168" i="3"/>
  <c r="D14" i="24" s="1"/>
  <c r="G168" i="3"/>
  <c r="E14" i="24" s="1"/>
  <c r="G3" i="3"/>
  <c r="E4" i="5" s="1"/>
  <c r="H4" i="3"/>
  <c r="F5" i="5" s="1"/>
  <c r="G7" i="3"/>
  <c r="E8" i="5" s="1"/>
  <c r="G11" i="3"/>
  <c r="E12" i="5" s="1"/>
  <c r="F18" i="3"/>
  <c r="D4" i="16" s="1"/>
  <c r="G19" i="3"/>
  <c r="E5" i="16" s="1"/>
  <c r="F22" i="3"/>
  <c r="D8" i="16" s="1"/>
  <c r="G23" i="3"/>
  <c r="E9" i="16" s="1"/>
  <c r="F26" i="3"/>
  <c r="D12" i="16" s="1"/>
  <c r="G27" i="3"/>
  <c r="E13" i="16" s="1"/>
  <c r="F30" i="3"/>
  <c r="D16" i="16" s="1"/>
  <c r="F34" i="3"/>
  <c r="D4" i="17" s="1"/>
  <c r="G35" i="3"/>
  <c r="E5" i="17" s="1"/>
  <c r="F38" i="3"/>
  <c r="D8" i="17" s="1"/>
  <c r="G39" i="3"/>
  <c r="E9" i="17" s="1"/>
  <c r="F42" i="3"/>
  <c r="D12" i="17" s="1"/>
  <c r="G43" i="3"/>
  <c r="E13" i="17" s="1"/>
  <c r="F46" i="3"/>
  <c r="D16" i="17" s="1"/>
  <c r="G47" i="3"/>
  <c r="E17" i="17" s="1"/>
  <c r="F50" i="3"/>
  <c r="D20" i="17" s="1"/>
  <c r="G51" i="3"/>
  <c r="E21" i="17" s="1"/>
  <c r="F58" i="3"/>
  <c r="D5" i="18" s="1"/>
  <c r="G59" i="3"/>
  <c r="E6" i="18" s="1"/>
  <c r="F62" i="3"/>
  <c r="D9" i="18" s="1"/>
  <c r="G63" i="3"/>
  <c r="E10" i="18" s="1"/>
  <c r="F66" i="3"/>
  <c r="D13" i="18" s="1"/>
  <c r="G67" i="3"/>
  <c r="E14" i="18" s="1"/>
  <c r="G71" i="3"/>
  <c r="E3" i="19" s="1"/>
  <c r="F74" i="3"/>
  <c r="D6" i="19" s="1"/>
  <c r="G75" i="3"/>
  <c r="E7" i="19" s="1"/>
  <c r="F78" i="3"/>
  <c r="D10" i="19" s="1"/>
  <c r="G79" i="3"/>
  <c r="E11" i="19" s="1"/>
  <c r="F82" i="3"/>
  <c r="G83" i="3"/>
  <c r="E15" i="19" s="1"/>
  <c r="F86" i="3"/>
  <c r="D18" i="19" s="1"/>
  <c r="F90" i="3"/>
  <c r="D4" i="20" s="1"/>
  <c r="G91" i="3"/>
  <c r="E5" i="20" s="1"/>
  <c r="F94" i="3"/>
  <c r="D8" i="20" s="1"/>
  <c r="G95" i="3"/>
  <c r="E9" i="20" s="1"/>
  <c r="F98" i="3"/>
  <c r="D12" i="20" s="1"/>
  <c r="G99" i="3"/>
  <c r="E13" i="20" s="1"/>
  <c r="F102" i="3"/>
  <c r="D16" i="20" s="1"/>
  <c r="G103" i="3"/>
  <c r="E17" i="20" s="1"/>
  <c r="F18" i="20"/>
  <c r="G107" i="3"/>
  <c r="E3" i="21" s="1"/>
  <c r="G111" i="3"/>
  <c r="E7" i="21" s="1"/>
  <c r="G115" i="3"/>
  <c r="G119" i="3"/>
  <c r="E15" i="21" s="1"/>
  <c r="D18" i="21"/>
  <c r="G127" i="3"/>
  <c r="E3" i="22" s="1"/>
  <c r="F130" i="3"/>
  <c r="D6" i="22" s="1"/>
  <c r="G2" i="3"/>
  <c r="H2" i="3"/>
  <c r="F3" i="5" s="1"/>
  <c r="G5" i="3"/>
  <c r="E6" i="5" s="1"/>
  <c r="G9" i="3"/>
  <c r="E10" i="5" s="1"/>
  <c r="G13" i="3"/>
  <c r="E14" i="5" s="1"/>
  <c r="G17" i="3"/>
  <c r="E3" i="16" s="1"/>
  <c r="F20" i="3"/>
  <c r="D6" i="16" s="1"/>
  <c r="G21" i="3"/>
  <c r="E7" i="16" s="1"/>
  <c r="F24" i="3"/>
  <c r="D10" i="16" s="1"/>
  <c r="G25" i="3"/>
  <c r="E11" i="16" s="1"/>
  <c r="F28" i="3"/>
  <c r="D14" i="16" s="1"/>
  <c r="G29" i="3"/>
  <c r="E15" i="16" s="1"/>
  <c r="G33" i="3"/>
  <c r="E3" i="17" s="1"/>
  <c r="F36" i="3"/>
  <c r="D6" i="17" s="1"/>
  <c r="G37" i="3"/>
  <c r="E7" i="17" s="1"/>
  <c r="F40" i="3"/>
  <c r="D10" i="17" s="1"/>
  <c r="G41" i="3"/>
  <c r="E11" i="17" s="1"/>
  <c r="F44" i="3"/>
  <c r="D14" i="17" s="1"/>
  <c r="G45" i="3"/>
  <c r="E15" i="17" s="1"/>
  <c r="F48" i="3"/>
  <c r="D18" i="17" s="1"/>
  <c r="G49" i="3"/>
  <c r="E19" i="17" s="1"/>
  <c r="F56" i="3"/>
  <c r="D3" i="18" s="1"/>
  <c r="G57" i="3"/>
  <c r="E4" i="18" s="1"/>
  <c r="F60" i="3"/>
  <c r="D7" i="18" s="1"/>
  <c r="G61" i="3"/>
  <c r="E8" i="18" s="1"/>
  <c r="F64" i="3"/>
  <c r="D11" i="18" s="1"/>
  <c r="G65" i="3"/>
  <c r="E12" i="18" s="1"/>
  <c r="F68" i="3"/>
  <c r="D15" i="18" s="1"/>
  <c r="G69" i="3"/>
  <c r="E16" i="18" s="1"/>
  <c r="F72" i="3"/>
  <c r="D4" i="19" s="1"/>
  <c r="G73" i="3"/>
  <c r="E5" i="19" s="1"/>
  <c r="F76" i="3"/>
  <c r="G77" i="3"/>
  <c r="E9" i="19" s="1"/>
  <c r="F80" i="3"/>
  <c r="G81" i="3"/>
  <c r="F84" i="3"/>
  <c r="D16" i="19" s="1"/>
  <c r="G85" i="3"/>
  <c r="E17" i="19" s="1"/>
  <c r="G89" i="3"/>
  <c r="E3" i="20" s="1"/>
  <c r="F92" i="3"/>
  <c r="D6" i="20" s="1"/>
  <c r="G93" i="3"/>
  <c r="E7" i="20" s="1"/>
  <c r="F96" i="3"/>
  <c r="D10" i="20" s="1"/>
  <c r="G97" i="3"/>
  <c r="E11" i="20" s="1"/>
  <c r="F100" i="3"/>
  <c r="G101" i="3"/>
  <c r="E15" i="20" s="1"/>
  <c r="F104" i="3"/>
  <c r="D18" i="20" s="1"/>
  <c r="G105" i="3"/>
  <c r="F108" i="3"/>
  <c r="G109" i="3"/>
  <c r="E5" i="21" s="1"/>
  <c r="G113" i="3"/>
  <c r="E9" i="21" s="1"/>
  <c r="G117" i="3"/>
  <c r="E13" i="21" s="1"/>
  <c r="G121" i="3"/>
  <c r="E17" i="21" s="1"/>
  <c r="G4" i="3"/>
  <c r="E5" i="5" s="1"/>
  <c r="H5" i="3"/>
  <c r="F6" i="5" s="1"/>
  <c r="G8" i="3"/>
  <c r="E9" i="5" s="1"/>
  <c r="G12" i="3"/>
  <c r="E13" i="5" s="1"/>
  <c r="F19" i="3"/>
  <c r="D5" i="16" s="1"/>
  <c r="G20" i="3"/>
  <c r="E6" i="16" s="1"/>
  <c r="F23" i="3"/>
  <c r="D9" i="16" s="1"/>
  <c r="G24" i="3"/>
  <c r="E10" i="16" s="1"/>
  <c r="F27" i="3"/>
  <c r="D13" i="16" s="1"/>
  <c r="G28" i="3"/>
  <c r="E14" i="16" s="1"/>
  <c r="F35" i="3"/>
  <c r="D5" i="17" s="1"/>
  <c r="G36" i="3"/>
  <c r="E6" i="17" s="1"/>
  <c r="F39" i="3"/>
  <c r="D9" i="17" s="1"/>
  <c r="G40" i="3"/>
  <c r="E10" i="17" s="1"/>
  <c r="F43" i="3"/>
  <c r="D13" i="17" s="1"/>
  <c r="G44" i="3"/>
  <c r="E14" i="17" s="1"/>
  <c r="F47" i="3"/>
  <c r="D17" i="17" s="1"/>
  <c r="G48" i="3"/>
  <c r="E18" i="17" s="1"/>
  <c r="F51" i="3"/>
  <c r="D21" i="17" s="1"/>
  <c r="G56" i="3"/>
  <c r="E3" i="18" s="1"/>
  <c r="F59" i="3"/>
  <c r="D6" i="18" s="1"/>
  <c r="G60" i="3"/>
  <c r="E7" i="18" s="1"/>
  <c r="F63" i="3"/>
  <c r="D10" i="18" s="1"/>
  <c r="G64" i="3"/>
  <c r="E11" i="18" s="1"/>
  <c r="F67" i="3"/>
  <c r="D14" i="18" s="1"/>
  <c r="G68" i="3"/>
  <c r="E15" i="18" s="1"/>
  <c r="F71" i="3"/>
  <c r="D3" i="19" s="1"/>
  <c r="G72" i="3"/>
  <c r="E4" i="19" s="1"/>
  <c r="F75" i="3"/>
  <c r="D7" i="19" s="1"/>
  <c r="G76" i="3"/>
  <c r="F79" i="3"/>
  <c r="D11" i="19" s="1"/>
  <c r="G80" i="3"/>
  <c r="F83" i="3"/>
  <c r="D15" i="19" s="1"/>
  <c r="G84" i="3"/>
  <c r="E16" i="19" s="1"/>
  <c r="F91" i="3"/>
  <c r="D5" i="20" s="1"/>
  <c r="G92" i="3"/>
  <c r="E6" i="20" s="1"/>
  <c r="F95" i="3"/>
  <c r="D9" i="20" s="1"/>
  <c r="G96" i="3"/>
  <c r="E10" i="20" s="1"/>
  <c r="F99" i="3"/>
  <c r="D13" i="20" s="1"/>
  <c r="G100" i="3"/>
  <c r="F103" i="3"/>
  <c r="D17" i="20" s="1"/>
  <c r="G104" i="3"/>
  <c r="E18" i="20" s="1"/>
  <c r="G108" i="3"/>
  <c r="G112" i="3"/>
  <c r="E8" i="21" s="1"/>
  <c r="H3" i="3"/>
  <c r="F4" i="5" s="1"/>
  <c r="G14" i="3"/>
  <c r="E15" i="5" s="1"/>
  <c r="G18" i="3"/>
  <c r="E4" i="16" s="1"/>
  <c r="F29" i="3"/>
  <c r="D15" i="16" s="1"/>
  <c r="F33" i="3"/>
  <c r="D3" i="17" s="1"/>
  <c r="G38" i="3"/>
  <c r="E8" i="17" s="1"/>
  <c r="F49" i="3"/>
  <c r="D19" i="17" s="1"/>
  <c r="G58" i="3"/>
  <c r="E5" i="18" s="1"/>
  <c r="F69" i="3"/>
  <c r="D16" i="18" s="1"/>
  <c r="F77" i="3"/>
  <c r="D9" i="19" s="1"/>
  <c r="G82" i="3"/>
  <c r="F97" i="3"/>
  <c r="D11" i="20" s="1"/>
  <c r="G102" i="3"/>
  <c r="E16" i="20" s="1"/>
  <c r="G110" i="3"/>
  <c r="E6" i="21" s="1"/>
  <c r="G118" i="3"/>
  <c r="E14" i="21" s="1"/>
  <c r="G125" i="3"/>
  <c r="G128" i="3"/>
  <c r="E4" i="22" s="1"/>
  <c r="G130" i="3"/>
  <c r="E6" i="22" s="1"/>
  <c r="F133" i="3"/>
  <c r="D9" i="22" s="1"/>
  <c r="G134" i="3"/>
  <c r="E10" i="22" s="1"/>
  <c r="F137" i="3"/>
  <c r="D13" i="22" s="1"/>
  <c r="G138" i="3"/>
  <c r="E14" i="22" s="1"/>
  <c r="G142" i="3"/>
  <c r="E3" i="23" s="1"/>
  <c r="F145" i="3"/>
  <c r="D6" i="23" s="1"/>
  <c r="G146" i="3"/>
  <c r="E7" i="23" s="1"/>
  <c r="F149" i="3"/>
  <c r="D10" i="23" s="1"/>
  <c r="G150" i="3"/>
  <c r="E11" i="23" s="1"/>
  <c r="F153" i="3"/>
  <c r="D14" i="23" s="1"/>
  <c r="G154" i="3"/>
  <c r="E15" i="23" s="1"/>
  <c r="G158" i="3"/>
  <c r="E4" i="24" s="1"/>
  <c r="F161" i="3"/>
  <c r="D7" i="24" s="1"/>
  <c r="G162" i="3"/>
  <c r="E8" i="24" s="1"/>
  <c r="F165" i="3"/>
  <c r="D11" i="24" s="1"/>
  <c r="G166" i="3"/>
  <c r="E12" i="24" s="1"/>
  <c r="G10" i="3"/>
  <c r="E11" i="5" s="1"/>
  <c r="F25" i="3"/>
  <c r="D11" i="16" s="1"/>
  <c r="G30" i="3"/>
  <c r="E16" i="16" s="1"/>
  <c r="G34" i="3"/>
  <c r="E4" i="17" s="1"/>
  <c r="F45" i="3"/>
  <c r="D15" i="17" s="1"/>
  <c r="G50" i="3"/>
  <c r="E20" i="17" s="1"/>
  <c r="F65" i="3"/>
  <c r="D12" i="18" s="1"/>
  <c r="F73" i="3"/>
  <c r="D5" i="19" s="1"/>
  <c r="G78" i="3"/>
  <c r="E10" i="19" s="1"/>
  <c r="F93" i="3"/>
  <c r="D7" i="20" s="1"/>
  <c r="G98" i="3"/>
  <c r="E12" i="20" s="1"/>
  <c r="G116" i="3"/>
  <c r="E12" i="21" s="1"/>
  <c r="F127" i="3"/>
  <c r="D3" i="22" s="1"/>
  <c r="F129" i="3"/>
  <c r="D5" i="22" s="1"/>
  <c r="F132" i="3"/>
  <c r="D8" i="22" s="1"/>
  <c r="G133" i="3"/>
  <c r="E9" i="22" s="1"/>
  <c r="F136" i="3"/>
  <c r="D12" i="22" s="1"/>
  <c r="G137" i="3"/>
  <c r="E13" i="22" s="1"/>
  <c r="F144" i="3"/>
  <c r="D5" i="23" s="1"/>
  <c r="G145" i="3"/>
  <c r="E6" i="23" s="1"/>
  <c r="F148" i="3"/>
  <c r="D9" i="23" s="1"/>
  <c r="G149" i="3"/>
  <c r="E10" i="23" s="1"/>
  <c r="F152" i="3"/>
  <c r="D13" i="23" s="1"/>
  <c r="G153" i="3"/>
  <c r="E14" i="23" s="1"/>
  <c r="F160" i="3"/>
  <c r="D6" i="24" s="1"/>
  <c r="G161" i="3"/>
  <c r="E7" i="24" s="1"/>
  <c r="F164" i="3"/>
  <c r="D10" i="24" s="1"/>
  <c r="G165" i="3"/>
  <c r="E11" i="24" s="1"/>
  <c r="G6" i="3"/>
  <c r="F21" i="3"/>
  <c r="D7" i="16" s="1"/>
  <c r="G26" i="3"/>
  <c r="E12" i="16" s="1"/>
  <c r="F41" i="3"/>
  <c r="D11" i="17" s="1"/>
  <c r="G46" i="3"/>
  <c r="E16" i="17" s="1"/>
  <c r="F61" i="3"/>
  <c r="D8" i="18" s="1"/>
  <c r="G66" i="3"/>
  <c r="E13" i="18" s="1"/>
  <c r="G74" i="3"/>
  <c r="E6" i="19" s="1"/>
  <c r="F85" i="3"/>
  <c r="D17" i="19" s="1"/>
  <c r="F89" i="3"/>
  <c r="D3" i="20" s="1"/>
  <c r="G94" i="3"/>
  <c r="E8" i="20" s="1"/>
  <c r="F105" i="3"/>
  <c r="E18" i="21"/>
  <c r="G124" i="3"/>
  <c r="E20" i="21" s="1"/>
  <c r="G129" i="3"/>
  <c r="E5" i="22" s="1"/>
  <c r="F131" i="3"/>
  <c r="D7" i="22" s="1"/>
  <c r="G132" i="3"/>
  <c r="E8" i="22" s="1"/>
  <c r="F135" i="3"/>
  <c r="D11" i="22" s="1"/>
  <c r="G136" i="3"/>
  <c r="E12" i="22" s="1"/>
  <c r="F139" i="3"/>
  <c r="D15" i="22" s="1"/>
  <c r="G140" i="3"/>
  <c r="E16" i="22" s="1"/>
  <c r="F143" i="3"/>
  <c r="D4" i="23" s="1"/>
  <c r="G144" i="3"/>
  <c r="E5" i="23" s="1"/>
  <c r="F147" i="3"/>
  <c r="D8" i="23" s="1"/>
  <c r="G148" i="3"/>
  <c r="E9" i="23" s="1"/>
  <c r="F151" i="3"/>
  <c r="D12" i="23" s="1"/>
  <c r="G152" i="3"/>
  <c r="E13" i="23" s="1"/>
  <c r="F155" i="3"/>
  <c r="D16" i="23" s="1"/>
  <c r="F159" i="3"/>
  <c r="D5" i="24" s="1"/>
  <c r="G160" i="3"/>
  <c r="E6" i="24" s="1"/>
  <c r="F163" i="3"/>
  <c r="D9" i="24" s="1"/>
  <c r="G164" i="3"/>
  <c r="E10" i="24" s="1"/>
  <c r="F167" i="3"/>
  <c r="D13" i="24" s="1"/>
  <c r="F17" i="3"/>
  <c r="D3" i="16" s="1"/>
  <c r="G22" i="3"/>
  <c r="E8" i="16" s="1"/>
  <c r="F37" i="3"/>
  <c r="D7" i="17" s="1"/>
  <c r="G42" i="3"/>
  <c r="E12" i="17" s="1"/>
  <c r="F57" i="3"/>
  <c r="D4" i="18" s="1"/>
  <c r="G62" i="3"/>
  <c r="E9" i="18" s="1"/>
  <c r="F81" i="3"/>
  <c r="G86" i="3"/>
  <c r="E18" i="19" s="1"/>
  <c r="G90" i="3"/>
  <c r="E4" i="20" s="1"/>
  <c r="F101" i="3"/>
  <c r="D15" i="20" s="1"/>
  <c r="G114" i="3"/>
  <c r="E10" i="21" s="1"/>
  <c r="G120" i="3"/>
  <c r="F128" i="3"/>
  <c r="D4" i="22" s="1"/>
  <c r="G131" i="3"/>
  <c r="E7" i="22" s="1"/>
  <c r="F134" i="3"/>
  <c r="D10" i="22" s="1"/>
  <c r="G135" i="3"/>
  <c r="E11" i="22" s="1"/>
  <c r="F138" i="3"/>
  <c r="D14" i="22" s="1"/>
  <c r="G139" i="3"/>
  <c r="E15" i="22" s="1"/>
  <c r="F142" i="3"/>
  <c r="D3" i="23" s="1"/>
  <c r="G143" i="3"/>
  <c r="E4" i="23" s="1"/>
  <c r="F146" i="3"/>
  <c r="D7" i="23" s="1"/>
  <c r="G147" i="3"/>
  <c r="E8" i="23" s="1"/>
  <c r="F150" i="3"/>
  <c r="D11" i="23" s="1"/>
  <c r="G151" i="3"/>
  <c r="E12" i="23" s="1"/>
  <c r="F154" i="3"/>
  <c r="D15" i="23" s="1"/>
  <c r="G155" i="3"/>
  <c r="E16" i="23" s="1"/>
  <c r="F158" i="3"/>
  <c r="D4" i="24" s="1"/>
  <c r="G159" i="3"/>
  <c r="E5" i="24" s="1"/>
  <c r="F162" i="3"/>
  <c r="D8" i="24" s="1"/>
  <c r="G163" i="3"/>
  <c r="E9" i="24" s="1"/>
  <c r="F166" i="3"/>
  <c r="D12" i="24" s="1"/>
  <c r="G167" i="3"/>
  <c r="E13" i="24" s="1"/>
  <c r="G171" i="3"/>
  <c r="E4" i="25" s="1"/>
  <c r="G175" i="3"/>
  <c r="E8" i="25" s="1"/>
  <c r="G179" i="3"/>
  <c r="E12" i="25" s="1"/>
  <c r="G170" i="3"/>
  <c r="E3" i="25" s="1"/>
  <c r="G172" i="3"/>
  <c r="E5" i="25" s="1"/>
  <c r="G176" i="3"/>
  <c r="E9" i="25" s="1"/>
  <c r="G180" i="3"/>
  <c r="E13" i="25" s="1"/>
  <c r="G178" i="3"/>
  <c r="E11" i="25" s="1"/>
  <c r="G173" i="3"/>
  <c r="E6" i="25" s="1"/>
  <c r="G177" i="3"/>
  <c r="E10" i="25" s="1"/>
  <c r="G181" i="3"/>
  <c r="E14" i="25" s="1"/>
  <c r="G174" i="3"/>
  <c r="E7" i="25" s="1"/>
  <c r="I277" i="1"/>
  <c r="I273" i="1"/>
  <c r="F111" i="3" s="1"/>
  <c r="D7" i="21" s="1"/>
  <c r="I269" i="1"/>
  <c r="I265" i="1"/>
  <c r="I261" i="1"/>
  <c r="I257" i="1"/>
  <c r="I253" i="1"/>
  <c r="I249" i="1"/>
  <c r="I245" i="1"/>
  <c r="F2" i="3" s="1"/>
  <c r="I241" i="1"/>
  <c r="I237" i="1"/>
  <c r="I233" i="1"/>
  <c r="I272" i="1"/>
  <c r="I267" i="1"/>
  <c r="F13" i="3" s="1"/>
  <c r="D14" i="5" s="1"/>
  <c r="I262" i="1"/>
  <c r="F120" i="3" s="1"/>
  <c r="I256" i="1"/>
  <c r="F8" i="3" s="1"/>
  <c r="D9" i="5" s="1"/>
  <c r="I251" i="1"/>
  <c r="F115" i="3" s="1"/>
  <c r="I246" i="1"/>
  <c r="I240" i="1"/>
  <c r="I235" i="1"/>
  <c r="I276" i="1"/>
  <c r="I271" i="1"/>
  <c r="I266" i="1"/>
  <c r="I260" i="1"/>
  <c r="I255" i="1"/>
  <c r="I250" i="1"/>
  <c r="I244" i="1"/>
  <c r="F171" i="3" s="1"/>
  <c r="D4" i="25" s="1"/>
  <c r="I239" i="1"/>
  <c r="I234" i="1"/>
  <c r="I275" i="1"/>
  <c r="I270" i="1"/>
  <c r="I264" i="1"/>
  <c r="I259" i="1"/>
  <c r="I254" i="1"/>
  <c r="I248" i="1"/>
  <c r="I243" i="1"/>
  <c r="I238" i="1"/>
  <c r="I263" i="1"/>
  <c r="I242" i="1"/>
  <c r="I258" i="1"/>
  <c r="I236" i="1"/>
  <c r="I274" i="1"/>
  <c r="I252" i="1"/>
  <c r="I268" i="1"/>
  <c r="I247" i="1"/>
  <c r="C233" i="1"/>
  <c r="I139" i="1"/>
  <c r="I135" i="1"/>
  <c r="I131" i="1"/>
  <c r="I127" i="1"/>
  <c r="I123" i="1"/>
  <c r="I141" i="1"/>
  <c r="I136" i="1"/>
  <c r="I130" i="1"/>
  <c r="I125" i="1"/>
  <c r="I120" i="1"/>
  <c r="I116" i="1"/>
  <c r="I112" i="1"/>
  <c r="I108" i="1"/>
  <c r="I104" i="1"/>
  <c r="I100" i="1"/>
  <c r="I140" i="1"/>
  <c r="I134" i="1"/>
  <c r="I129" i="1"/>
  <c r="I124" i="1"/>
  <c r="I119" i="1"/>
  <c r="I115" i="1"/>
  <c r="I111" i="1"/>
  <c r="I107" i="1"/>
  <c r="I103" i="1"/>
  <c r="I99" i="1"/>
  <c r="I138" i="1"/>
  <c r="I133" i="1"/>
  <c r="I128" i="1"/>
  <c r="I122" i="1"/>
  <c r="I118" i="1"/>
  <c r="I114" i="1"/>
  <c r="I110" i="1"/>
  <c r="I106" i="1"/>
  <c r="I102" i="1"/>
  <c r="I98" i="1"/>
  <c r="C98" i="1"/>
  <c r="I142" i="1"/>
  <c r="F175" i="3" s="1"/>
  <c r="D8" i="25" s="1"/>
  <c r="I137" i="1"/>
  <c r="I132" i="1"/>
  <c r="I126" i="1"/>
  <c r="I121" i="1"/>
  <c r="I117" i="1"/>
  <c r="I113" i="1"/>
  <c r="I109" i="1"/>
  <c r="I105" i="1"/>
  <c r="I101" i="1"/>
  <c r="I184" i="1"/>
  <c r="I180" i="1"/>
  <c r="I176" i="1"/>
  <c r="I172" i="1"/>
  <c r="F118" i="3" s="1"/>
  <c r="D14" i="21" s="1"/>
  <c r="I168" i="1"/>
  <c r="I164" i="1"/>
  <c r="I160" i="1"/>
  <c r="I156" i="1"/>
  <c r="I152" i="1"/>
  <c r="I187" i="1"/>
  <c r="I183" i="1"/>
  <c r="F114" i="3" s="1"/>
  <c r="D10" i="21" s="1"/>
  <c r="I179" i="1"/>
  <c r="I175" i="1"/>
  <c r="I171" i="1"/>
  <c r="I167" i="1"/>
  <c r="I163" i="1"/>
  <c r="I159" i="1"/>
  <c r="I155" i="1"/>
  <c r="F6" i="3" s="1"/>
  <c r="I151" i="1"/>
  <c r="I147" i="1"/>
  <c r="I143" i="1"/>
  <c r="I186" i="1"/>
  <c r="I182" i="1"/>
  <c r="I178" i="1"/>
  <c r="I174" i="1"/>
  <c r="I170" i="1"/>
  <c r="I166" i="1"/>
  <c r="F11" i="3" s="1"/>
  <c r="D12" i="5" s="1"/>
  <c r="I162" i="1"/>
  <c r="I158" i="1"/>
  <c r="I154" i="1"/>
  <c r="I185" i="1"/>
  <c r="I169" i="1"/>
  <c r="I153" i="1"/>
  <c r="I146" i="1"/>
  <c r="I181" i="1"/>
  <c r="I165" i="1"/>
  <c r="I150" i="1"/>
  <c r="I145" i="1"/>
  <c r="C143" i="1"/>
  <c r="I177" i="1"/>
  <c r="F9" i="3" s="1"/>
  <c r="D10" i="5" s="1"/>
  <c r="I161" i="1"/>
  <c r="F116" i="3" s="1"/>
  <c r="D12" i="21" s="1"/>
  <c r="I149" i="1"/>
  <c r="I144" i="1"/>
  <c r="F7" i="3" s="1"/>
  <c r="D8" i="5" s="1"/>
  <c r="I173" i="1"/>
  <c r="I157" i="1"/>
  <c r="I148" i="1"/>
  <c r="I365" i="1"/>
  <c r="I361" i="1"/>
  <c r="I357" i="1"/>
  <c r="I353" i="1"/>
  <c r="I349" i="1"/>
  <c r="I345" i="1"/>
  <c r="I341" i="1"/>
  <c r="I337" i="1"/>
  <c r="I333" i="1"/>
  <c r="I329" i="1"/>
  <c r="I325" i="1"/>
  <c r="I363" i="1"/>
  <c r="I358" i="1"/>
  <c r="I352" i="1"/>
  <c r="I347" i="1"/>
  <c r="I342" i="1"/>
  <c r="I336" i="1"/>
  <c r="I331" i="1"/>
  <c r="I326" i="1"/>
  <c r="I367" i="1"/>
  <c r="I362" i="1"/>
  <c r="I356" i="1"/>
  <c r="F182" i="3" s="1"/>
  <c r="D15" i="25" s="1"/>
  <c r="I351" i="1"/>
  <c r="I346" i="1"/>
  <c r="I340" i="1"/>
  <c r="I335" i="1"/>
  <c r="I330" i="1"/>
  <c r="I324" i="1"/>
  <c r="I366" i="1"/>
  <c r="I360" i="1"/>
  <c r="I355" i="1"/>
  <c r="I350" i="1"/>
  <c r="I344" i="1"/>
  <c r="I339" i="1"/>
  <c r="I334" i="1"/>
  <c r="I328" i="1"/>
  <c r="I323" i="1"/>
  <c r="I364" i="1"/>
  <c r="I359" i="1"/>
  <c r="I354" i="1"/>
  <c r="I348" i="1"/>
  <c r="I343" i="1"/>
  <c r="I338" i="1"/>
  <c r="I332" i="1"/>
  <c r="I327" i="1"/>
  <c r="C323" i="1"/>
  <c r="I229" i="1"/>
  <c r="I225" i="1"/>
  <c r="I221" i="1"/>
  <c r="F186" i="3" s="1"/>
  <c r="I217" i="1"/>
  <c r="I213" i="1"/>
  <c r="I209" i="1"/>
  <c r="I230" i="1"/>
  <c r="I224" i="1"/>
  <c r="I219" i="1"/>
  <c r="I214" i="1"/>
  <c r="I208" i="1"/>
  <c r="I204" i="1"/>
  <c r="I200" i="1"/>
  <c r="F5" i="3" s="1"/>
  <c r="D6" i="5" s="1"/>
  <c r="I196" i="1"/>
  <c r="I192" i="1"/>
  <c r="I188" i="1"/>
  <c r="I228" i="1"/>
  <c r="F125" i="3" s="1"/>
  <c r="I223" i="1"/>
  <c r="I218" i="1"/>
  <c r="I212" i="1"/>
  <c r="I207" i="1"/>
  <c r="I203" i="1"/>
  <c r="I199" i="1"/>
  <c r="I195" i="1"/>
  <c r="F113" i="3" s="1"/>
  <c r="D9" i="21" s="1"/>
  <c r="I191" i="1"/>
  <c r="I232" i="1"/>
  <c r="F180" i="3" s="1"/>
  <c r="D13" i="25" s="1"/>
  <c r="I227" i="1"/>
  <c r="I222" i="1"/>
  <c r="F14" i="3" s="1"/>
  <c r="D15" i="5" s="1"/>
  <c r="I216" i="1"/>
  <c r="I211" i="1"/>
  <c r="F12" i="3" s="1"/>
  <c r="D13" i="5" s="1"/>
  <c r="I206" i="1"/>
  <c r="F121" i="3" s="1"/>
  <c r="D17" i="21" s="1"/>
  <c r="I202" i="1"/>
  <c r="I198" i="1"/>
  <c r="I194" i="1"/>
  <c r="I190" i="1"/>
  <c r="I220" i="1"/>
  <c r="I201" i="1"/>
  <c r="C188" i="1"/>
  <c r="I215" i="1"/>
  <c r="I197" i="1"/>
  <c r="I231" i="1"/>
  <c r="I210" i="1"/>
  <c r="I193" i="1"/>
  <c r="I226" i="1"/>
  <c r="I205" i="1"/>
  <c r="I189" i="1"/>
  <c r="F3" i="3" s="1"/>
  <c r="D4" i="5" s="1"/>
  <c r="I409" i="1"/>
  <c r="I405" i="1"/>
  <c r="I401" i="1"/>
  <c r="I397" i="1"/>
  <c r="F119" i="3" s="1"/>
  <c r="D15" i="21" s="1"/>
  <c r="I393" i="1"/>
  <c r="I389" i="1"/>
  <c r="I385" i="1"/>
  <c r="I381" i="1"/>
  <c r="I377" i="1"/>
  <c r="I373" i="1"/>
  <c r="I369" i="1"/>
  <c r="I411" i="1"/>
  <c r="I406" i="1"/>
  <c r="I400" i="1"/>
  <c r="I395" i="1"/>
  <c r="I390" i="1"/>
  <c r="F172" i="3" s="1"/>
  <c r="D5" i="25" s="1"/>
  <c r="I384" i="1"/>
  <c r="I379" i="1"/>
  <c r="F140" i="3" s="1"/>
  <c r="D16" i="22" s="1"/>
  <c r="I374" i="1"/>
  <c r="I368" i="1"/>
  <c r="I410" i="1"/>
  <c r="I404" i="1"/>
  <c r="I399" i="1"/>
  <c r="I394" i="1"/>
  <c r="I388" i="1"/>
  <c r="I383" i="1"/>
  <c r="I378" i="1"/>
  <c r="I372" i="1"/>
  <c r="I408" i="1"/>
  <c r="I403" i="1"/>
  <c r="I398" i="1"/>
  <c r="I392" i="1"/>
  <c r="I387" i="1"/>
  <c r="I382" i="1"/>
  <c r="I376" i="1"/>
  <c r="I371" i="1"/>
  <c r="I412" i="1"/>
  <c r="F177" i="3" s="1"/>
  <c r="D10" i="25" s="1"/>
  <c r="I407" i="1"/>
  <c r="I402" i="1"/>
  <c r="I396" i="1"/>
  <c r="I391" i="1"/>
  <c r="F10" i="3" s="1"/>
  <c r="D11" i="5" s="1"/>
  <c r="I386" i="1"/>
  <c r="I380" i="1"/>
  <c r="I375" i="1"/>
  <c r="F112" i="3" s="1"/>
  <c r="D8" i="21" s="1"/>
  <c r="I370" i="1"/>
  <c r="C368" i="1"/>
  <c r="I457" i="1"/>
  <c r="I453" i="1"/>
  <c r="F117" i="3" s="1"/>
  <c r="D13" i="21" s="1"/>
  <c r="I449" i="1"/>
  <c r="I445" i="1"/>
  <c r="I441" i="1"/>
  <c r="I437" i="1"/>
  <c r="I433" i="1"/>
  <c r="I429" i="1"/>
  <c r="I425" i="1"/>
  <c r="I421" i="1"/>
  <c r="I417" i="1"/>
  <c r="I413" i="1"/>
  <c r="I454" i="1"/>
  <c r="I448" i="1"/>
  <c r="I443" i="1"/>
  <c r="I438" i="1"/>
  <c r="I432" i="1"/>
  <c r="I427" i="1"/>
  <c r="I422" i="1"/>
  <c r="I416" i="1"/>
  <c r="I452" i="1"/>
  <c r="I447" i="1"/>
  <c r="I442" i="1"/>
  <c r="F107" i="3" s="1"/>
  <c r="D3" i="21" s="1"/>
  <c r="I436" i="1"/>
  <c r="I431" i="1"/>
  <c r="I426" i="1"/>
  <c r="I420" i="1"/>
  <c r="I415" i="1"/>
  <c r="I456" i="1"/>
  <c r="I451" i="1"/>
  <c r="I446" i="1"/>
  <c r="F174" i="3" s="1"/>
  <c r="D7" i="25" s="1"/>
  <c r="I440" i="1"/>
  <c r="I435" i="1"/>
  <c r="I430" i="1"/>
  <c r="I424" i="1"/>
  <c r="F173" i="3" s="1"/>
  <c r="D6" i="25" s="1"/>
  <c r="I419" i="1"/>
  <c r="I414" i="1"/>
  <c r="I455" i="1"/>
  <c r="I450" i="1"/>
  <c r="I444" i="1"/>
  <c r="I439" i="1"/>
  <c r="I434" i="1"/>
  <c r="I428" i="1"/>
  <c r="I423" i="1"/>
  <c r="I418" i="1"/>
  <c r="C413" i="1"/>
  <c r="I321" i="1"/>
  <c r="I317" i="1"/>
  <c r="I313" i="1"/>
  <c r="I309" i="1"/>
  <c r="I305" i="1"/>
  <c r="I301" i="1"/>
  <c r="I297" i="1"/>
  <c r="I293" i="1"/>
  <c r="I289" i="1"/>
  <c r="I285" i="1"/>
  <c r="I281" i="1"/>
  <c r="I320" i="1"/>
  <c r="I315" i="1"/>
  <c r="I310" i="1"/>
  <c r="I304" i="1"/>
  <c r="I299" i="1"/>
  <c r="I294" i="1"/>
  <c r="I288" i="1"/>
  <c r="I283" i="1"/>
  <c r="I278" i="1"/>
  <c r="I319" i="1"/>
  <c r="I314" i="1"/>
  <c r="I308" i="1"/>
  <c r="I303" i="1"/>
  <c r="I298" i="1"/>
  <c r="I292" i="1"/>
  <c r="I287" i="1"/>
  <c r="I282" i="1"/>
  <c r="I318" i="1"/>
  <c r="I312" i="1"/>
  <c r="I307" i="1"/>
  <c r="I302" i="1"/>
  <c r="I296" i="1"/>
  <c r="I291" i="1"/>
  <c r="I286" i="1"/>
  <c r="I280" i="1"/>
  <c r="I306" i="1"/>
  <c r="I284" i="1"/>
  <c r="I322" i="1"/>
  <c r="I300" i="1"/>
  <c r="I279" i="1"/>
  <c r="I316" i="1"/>
  <c r="I295" i="1"/>
  <c r="C278" i="1"/>
  <c r="I311" i="1"/>
  <c r="I290" i="1"/>
  <c r="I501" i="1"/>
  <c r="I497" i="1"/>
  <c r="I493" i="1"/>
  <c r="I489" i="1"/>
  <c r="I485" i="1"/>
  <c r="I481" i="1"/>
  <c r="I477" i="1"/>
  <c r="I473" i="1"/>
  <c r="I469" i="1"/>
  <c r="I465" i="1"/>
  <c r="I461" i="1"/>
  <c r="I502" i="1"/>
  <c r="I496" i="1"/>
  <c r="I491" i="1"/>
  <c r="I486" i="1"/>
  <c r="I480" i="1"/>
  <c r="I475" i="1"/>
  <c r="I470" i="1"/>
  <c r="I464" i="1"/>
  <c r="I459" i="1"/>
  <c r="I500" i="1"/>
  <c r="I495" i="1"/>
  <c r="I490" i="1"/>
  <c r="I484" i="1"/>
  <c r="I479" i="1"/>
  <c r="I474" i="1"/>
  <c r="I468" i="1"/>
  <c r="I463" i="1"/>
  <c r="I458" i="1"/>
  <c r="I499" i="1"/>
  <c r="I494" i="1"/>
  <c r="I488" i="1"/>
  <c r="I483" i="1"/>
  <c r="I478" i="1"/>
  <c r="I472" i="1"/>
  <c r="I467" i="1"/>
  <c r="I462" i="1"/>
  <c r="I498" i="1"/>
  <c r="I492" i="1"/>
  <c r="I487" i="1"/>
  <c r="I482" i="1"/>
  <c r="I476" i="1"/>
  <c r="I471" i="1"/>
  <c r="I466" i="1"/>
  <c r="I460" i="1"/>
  <c r="C458" i="1"/>
  <c r="I96" i="1"/>
  <c r="I92" i="1"/>
  <c r="I88" i="1"/>
  <c r="I84" i="1"/>
  <c r="I80" i="1"/>
  <c r="I76" i="1"/>
  <c r="I72" i="1"/>
  <c r="I68" i="1"/>
  <c r="I64" i="1"/>
  <c r="I60" i="1"/>
  <c r="I56" i="1"/>
  <c r="I95" i="1"/>
  <c r="I91" i="1"/>
  <c r="I87" i="1"/>
  <c r="I83" i="1"/>
  <c r="I79" i="1"/>
  <c r="I75" i="1"/>
  <c r="I71" i="1"/>
  <c r="I67" i="1"/>
  <c r="I63" i="1"/>
  <c r="I59" i="1"/>
  <c r="I55" i="1"/>
  <c r="I94" i="1"/>
  <c r="I90" i="1"/>
  <c r="I86" i="1"/>
  <c r="F178" i="3" s="1"/>
  <c r="D11" i="25" s="1"/>
  <c r="I82" i="1"/>
  <c r="I78" i="1"/>
  <c r="I74" i="1"/>
  <c r="I70" i="1"/>
  <c r="I66" i="1"/>
  <c r="I62" i="1"/>
  <c r="I58" i="1"/>
  <c r="I54" i="1"/>
  <c r="I97" i="1"/>
  <c r="I93" i="1"/>
  <c r="I89" i="1"/>
  <c r="I85" i="1"/>
  <c r="I81" i="1"/>
  <c r="I77" i="1"/>
  <c r="I73" i="1"/>
  <c r="I69" i="1"/>
  <c r="I65" i="1"/>
  <c r="I61" i="1"/>
  <c r="I57" i="1"/>
  <c r="I546" i="1"/>
  <c r="I542" i="1"/>
  <c r="I545" i="1"/>
  <c r="I541" i="1"/>
  <c r="I537" i="1"/>
  <c r="I533" i="1"/>
  <c r="I529" i="1"/>
  <c r="I525" i="1"/>
  <c r="I521" i="1"/>
  <c r="I517" i="1"/>
  <c r="I513" i="1"/>
  <c r="I509" i="1"/>
  <c r="I505" i="1"/>
  <c r="I547" i="1"/>
  <c r="I539" i="1"/>
  <c r="I534" i="1"/>
  <c r="I528" i="1"/>
  <c r="I523" i="1"/>
  <c r="I518" i="1"/>
  <c r="I512" i="1"/>
  <c r="I507" i="1"/>
  <c r="I544" i="1"/>
  <c r="I538" i="1"/>
  <c r="I532" i="1"/>
  <c r="I527" i="1"/>
  <c r="I522" i="1"/>
  <c r="I516" i="1"/>
  <c r="I511" i="1"/>
  <c r="I506" i="1"/>
  <c r="I543" i="1"/>
  <c r="I536" i="1"/>
  <c r="I531" i="1"/>
  <c r="I526" i="1"/>
  <c r="I520" i="1"/>
  <c r="I515" i="1"/>
  <c r="I510" i="1"/>
  <c r="I504" i="1"/>
  <c r="I540" i="1"/>
  <c r="I535" i="1"/>
  <c r="I530" i="1"/>
  <c r="I524" i="1"/>
  <c r="I519" i="1"/>
  <c r="I514" i="1"/>
  <c r="I508" i="1"/>
  <c r="I503" i="1"/>
  <c r="C50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D13" i="19" l="1"/>
  <c r="G17" i="26" a="1"/>
  <c r="G17" i="26" s="1"/>
  <c r="E8" i="19"/>
  <c r="H15" i="26" a="1"/>
  <c r="H15" i="26" s="1"/>
  <c r="E14" i="19"/>
  <c r="H18" i="26" a="1"/>
  <c r="H18" i="26" s="1"/>
  <c r="D12" i="19"/>
  <c r="G16" i="26" a="1"/>
  <c r="G16" i="26" s="1"/>
  <c r="D8" i="19"/>
  <c r="E7" i="5"/>
  <c r="H14" i="26" a="1"/>
  <c r="H14" i="26" s="1"/>
  <c r="D14" i="19"/>
  <c r="G18" i="26" a="1"/>
  <c r="G18" i="26" s="1"/>
  <c r="D7" i="5"/>
  <c r="G14" i="26" a="1"/>
  <c r="G14" i="26" s="1"/>
  <c r="E14" i="20"/>
  <c r="H19" i="26" a="1"/>
  <c r="H19" i="26" s="1"/>
  <c r="E12" i="19"/>
  <c r="H16" i="26" a="1"/>
  <c r="H16" i="26" s="1"/>
  <c r="D14" i="20"/>
  <c r="G19" i="26" a="1"/>
  <c r="G19" i="26" s="1"/>
  <c r="E13" i="19"/>
  <c r="H17" i="26" a="1"/>
  <c r="H17" i="26" s="1"/>
  <c r="E19" i="20"/>
  <c r="D19" i="20"/>
  <c r="E19" i="25"/>
  <c r="D19" i="25"/>
  <c r="D21" i="21"/>
  <c r="D11" i="21"/>
  <c r="D19" i="21"/>
  <c r="E21" i="21"/>
  <c r="D4" i="21"/>
  <c r="E11" i="21"/>
  <c r="D16" i="21"/>
  <c r="E16" i="21"/>
  <c r="E4" i="21"/>
  <c r="E19" i="21"/>
  <c r="F109" i="3"/>
  <c r="D5" i="21" s="1"/>
  <c r="F179" i="3"/>
  <c r="D12" i="25" s="1"/>
  <c r="F181" i="3"/>
  <c r="D14" i="25" s="1"/>
  <c r="F4" i="3"/>
  <c r="D5" i="5" s="1"/>
  <c r="F170" i="3"/>
  <c r="D3" i="25" s="1"/>
  <c r="F176" i="3"/>
  <c r="D9" i="25" s="1"/>
  <c r="F110" i="3"/>
  <c r="D6" i="21" s="1"/>
  <c r="D3" i="5"/>
  <c r="F88" i="3"/>
  <c r="F87" i="3"/>
  <c r="F70" i="3"/>
  <c r="F156" i="3"/>
  <c r="F32" i="3"/>
  <c r="F106" i="3"/>
  <c r="F16" i="3"/>
  <c r="F141" i="3"/>
  <c r="F52" i="3"/>
  <c r="F126" i="3"/>
  <c r="F54" i="3"/>
  <c r="F55" i="3"/>
  <c r="F169" i="3"/>
  <c r="F53" i="3"/>
  <c r="F15" i="3"/>
  <c r="F31" i="3"/>
  <c r="F124" i="3"/>
  <c r="D20" i="21" s="1"/>
  <c r="E3" i="5"/>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00" i="1"/>
  <c r="G101" i="1"/>
  <c r="G102" i="1"/>
  <c r="G103" i="1"/>
  <c r="G104" i="1"/>
  <c r="G105" i="1"/>
  <c r="G106" i="1"/>
  <c r="G107" i="1"/>
  <c r="G108"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99" i="1"/>
  <c r="G144" i="1"/>
  <c r="G189" i="1"/>
  <c r="G234" i="1"/>
  <c r="G15" i="26" l="1" a="1"/>
  <c r="G15" i="26" s="1"/>
  <c r="G109"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<sst xmlns="http://schemas.openxmlformats.org/spreadsheetml/2006/main" count="1962" uniqueCount="629">
  <si>
    <t>Seracılık</t>
  </si>
  <si>
    <t>Saat</t>
  </si>
  <si>
    <t>BÖLÜM ADI</t>
  </si>
  <si>
    <t>10:45 - 12:00</t>
  </si>
  <si>
    <t>13:00 - 14:15</t>
  </si>
  <si>
    <t>09:15 -10:30</t>
  </si>
  <si>
    <t>Bilgisayar Programcılığı</t>
  </si>
  <si>
    <t>Çocuk Gelişimi</t>
  </si>
  <si>
    <t>Grafik Tasarımı</t>
  </si>
  <si>
    <t>Halkla ilişkiler ve Tanıtım</t>
  </si>
  <si>
    <t>Mimari Dekoratif Sanatlar</t>
  </si>
  <si>
    <t>Muhasebe ve Vergi Uygulamaları</t>
  </si>
  <si>
    <t>Peyzaj ve Süsü Bitkileri</t>
  </si>
  <si>
    <t>Tarım Makinaları</t>
  </si>
  <si>
    <t>Turizm ve Otel İşletmeciliği</t>
  </si>
  <si>
    <t>Basım ve Yayın Teknolojileri</t>
  </si>
  <si>
    <t>Mevcut</t>
  </si>
  <si>
    <t>Öğretim Üyesi</t>
  </si>
  <si>
    <t>Öğr. Gör. ZEHRA AKGÜN FAFANOĞLU</t>
  </si>
  <si>
    <t>Öğr. Gör. ESMA LARATTE</t>
  </si>
  <si>
    <t>Öğr. Gör. MUSTAFA ÖCAL</t>
  </si>
  <si>
    <t>Öğr. Gör. MERAL SEZGİN ÖNAY</t>
  </si>
  <si>
    <t>Öğr. Gör. YÜKSEL KARAMAN</t>
  </si>
  <si>
    <t>Öğr. Gör. RIZA ALTUNAY</t>
  </si>
  <si>
    <t>Öğr. Gör. Emre Can YILMAZ</t>
  </si>
  <si>
    <t>Dr. Öğr. Üyesi KEMAL ÖZCAN</t>
  </si>
  <si>
    <t>Öğr. Gör. ONUR BARAN</t>
  </si>
  <si>
    <t>Öğr. Gör. İLKNUR ZEREN ÇETİN</t>
  </si>
  <si>
    <t>Öğr. Gör. HALİL İBRAHİM ERTUĞ</t>
  </si>
  <si>
    <t>Öğr. Gör. ASLI TEMİZ ÇAĞLAR</t>
  </si>
  <si>
    <t>Öğr. Gör. ARİFE BÜYÜKADA YILDIRIM</t>
  </si>
  <si>
    <t>Öğr. Gör. NUR OLCAY KURT</t>
  </si>
  <si>
    <t>Öğr. Gör. SERAP YILMAZ</t>
  </si>
  <si>
    <t>Öğr. Gör. TAHİR BÜYÜKKARAGÖZ</t>
  </si>
  <si>
    <t>Öğr. Gör. COŞKUN YANAR</t>
  </si>
  <si>
    <t>Öğr. Gör. ESMA GÖKMEN</t>
  </si>
  <si>
    <t>Öğr. Gör. ŞADİYE NUR GÜLEÇ</t>
  </si>
  <si>
    <t>Doç. Dr. AYBİKE TUBA ÖZDEN</t>
  </si>
  <si>
    <t>Öğr. Gör. ŞERİF ARSLAN</t>
  </si>
  <si>
    <t>Öğr. Gör. GÜLŞEN BAYRAKDAR</t>
  </si>
  <si>
    <t>Öğr. Gör. UĞUR KARATAŞ</t>
  </si>
  <si>
    <t>Öğr. Gör. TEMEL ŞÜKRÜ TÖRE</t>
  </si>
  <si>
    <t>Öğr. Gör. ATİLA TEMİZ</t>
  </si>
  <si>
    <t>Araş. Gör. Dr. GAMZE AYDIN ERYILMAZ</t>
  </si>
  <si>
    <t>Dr. Öğr. Üyesi MELİKE ÇEBİ KILIÇOĞLU</t>
  </si>
  <si>
    <t>Dr. Öğr. Üyesi FİKRET ÖZKARAMAN</t>
  </si>
  <si>
    <t>Dr. Öğr. Üyesi DİLEK KANDEMİR</t>
  </si>
  <si>
    <t>Öğr. Gör. ELİF DURMUŞ</t>
  </si>
  <si>
    <t>Doç. Dr. TANER YILDIZ</t>
  </si>
  <si>
    <t>Dr. Öğr. Üyesi ALİ TEKGÜLER</t>
  </si>
  <si>
    <t>Araş. Gör. Dr. ELÇİN YEŞİLOĞLU ÇEVHER</t>
  </si>
  <si>
    <t>Dr. Öğr. Üyesi HÜSEYİN SAUK</t>
  </si>
  <si>
    <t>Dr. Öğr. Üyesi KEMAL ÇAĞATAY SELVİ</t>
  </si>
  <si>
    <t>Öğr. Gör. SEYİT ALİ ÇELİK</t>
  </si>
  <si>
    <t>Öğr. Gör. TAHSİN ÖZBEK</t>
  </si>
  <si>
    <t>Öğr. Gör. Dr. OLCAY ÖZIŞIK YAPICI</t>
  </si>
  <si>
    <t>SINIF</t>
  </si>
  <si>
    <t>MEVCUT</t>
  </si>
  <si>
    <t>SAMSUN MESLEK YÜKSEKOKULU</t>
  </si>
  <si>
    <t>14:30 - 15:45</t>
  </si>
  <si>
    <t>Ders Kodu Adı</t>
  </si>
  <si>
    <t>Sınav Tarihi</t>
  </si>
  <si>
    <t>Sınav Yeri</t>
  </si>
  <si>
    <t>Saati</t>
  </si>
  <si>
    <t>Programı</t>
  </si>
  <si>
    <t>TOİ136 Otel İşletmeciliği</t>
  </si>
  <si>
    <t>TOİ138 Önbüroda Oda İşlemleri</t>
  </si>
  <si>
    <t>TOİ140 Turizm Coğrafyası</t>
  </si>
  <si>
    <t>TOİ142 Otelcilik Otomasyon Sistemleri</t>
  </si>
  <si>
    <t>TOİ144 Mutfak Hizmetleri Yönetimi</t>
  </si>
  <si>
    <t>TOİ146 Genel Muhasebe</t>
  </si>
  <si>
    <t>TOİ150 İş Sağlığı ve İş Güvenliği</t>
  </si>
  <si>
    <t>TOİ202 Mesleki Yabancı Dil-II (Rusça,Almanca,İngilizce)</t>
  </si>
  <si>
    <t>TOİ208 İnsan Kaynakları Yönetimi</t>
  </si>
  <si>
    <t>TOİ218 Yiyecek İçecek Servisi-II</t>
  </si>
  <si>
    <t>TOİ222 Kongre ve Fuar Organizasyonu</t>
  </si>
  <si>
    <t>TOİ224 Rekreasyon ve Animasyon Yönet</t>
  </si>
  <si>
    <t>TOİ228 Kalite Güvencesi ve Standartları</t>
  </si>
  <si>
    <t>TOİ244 İş Yeri Uygulaması</t>
  </si>
  <si>
    <t>TOİ246 İş Yeri Eğitimi</t>
  </si>
  <si>
    <t>TOİ248 Dünya Mutfakları</t>
  </si>
  <si>
    <t>TOİ250 Turizm Sosyolojisi</t>
  </si>
  <si>
    <t>YDA102 Almanca II</t>
  </si>
  <si>
    <t>Öğr. Gör. NESLİHAN ACAR</t>
  </si>
  <si>
    <t>BYP106 Bilgisayar Destekli Sayfa Tasarımı-II</t>
  </si>
  <si>
    <t>BYP110 Montaj Teknikleri</t>
  </si>
  <si>
    <t>BYP120 Karton Ambalaj Tasarımı</t>
  </si>
  <si>
    <t>BYP122 Meslek Hesaplamaları</t>
  </si>
  <si>
    <t>BYP124 Medya ve Okuryazarlığı</t>
  </si>
  <si>
    <t>BYP128 Mesleki Gelişmeler</t>
  </si>
  <si>
    <t>BYP202 Görüntü İşleme Teknikleri II</t>
  </si>
  <si>
    <t>BYP204 Proje Hazırlama</t>
  </si>
  <si>
    <t>BYP206 Bilgisayar Destekli Grafik Tasarım-II</t>
  </si>
  <si>
    <t>BYP208 Serigrafi Baskı</t>
  </si>
  <si>
    <t>BYP214 Karton Ambalaj Üretimi</t>
  </si>
  <si>
    <t>BYP234 Ofset Baskı Teknikleri-II</t>
  </si>
  <si>
    <t>BYP236 Mesleki Yabancı Dil-2</t>
  </si>
  <si>
    <t>ART202 Araştırma Yöntem ve Teknikleri</t>
  </si>
  <si>
    <t>BLP102 Mesleki Matematik</t>
  </si>
  <si>
    <t>BLP104 Veri Tabanı-I</t>
  </si>
  <si>
    <t>BLP120 Yazılım Mimarileri</t>
  </si>
  <si>
    <t>BLP126 Açık Kaynak İşletim Sistemi</t>
  </si>
  <si>
    <t>BLP130 Gömülü Sistemler</t>
  </si>
  <si>
    <t>BLP208 Sunucu İşletim Sistemi</t>
  </si>
  <si>
    <t>BLP216 Web Projesi Yönetimi</t>
  </si>
  <si>
    <t>BLP226 Görsel Programlama-II</t>
  </si>
  <si>
    <t>BLP240 Sistem Analizi ve Tasarımı</t>
  </si>
  <si>
    <t>BLP242 Nesne Tabanlı Programlama-2</t>
  </si>
  <si>
    <t>BLP244 Girişimcilik ve Yenilikçilik</t>
  </si>
  <si>
    <t>İLT212 İletişim</t>
  </si>
  <si>
    <t>CGL102 Özel Eğitim-II</t>
  </si>
  <si>
    <t>CGL152 Anne - Baba Eğitimi</t>
  </si>
  <si>
    <t>Öğr. Gör. MÜYESSER GÖĞÜŞ</t>
  </si>
  <si>
    <t>CGL154 Çocuk Gelişimi II</t>
  </si>
  <si>
    <t>CGL156 Çocuk Edebiyatı</t>
  </si>
  <si>
    <t>CGL158 Çocuğu Tanıma ve Değerlendirme</t>
  </si>
  <si>
    <t>CGL160 Seminer Çalışmaları</t>
  </si>
  <si>
    <t>CGL166 Sanat Etkinliklerini İzleme</t>
  </si>
  <si>
    <t>CGL254 Öğretim İlke ve Yöntemleri</t>
  </si>
  <si>
    <t>CGL256 Davranış Yönetimi</t>
  </si>
  <si>
    <t>CGL258 Temel İlk Yardım Eğitimi</t>
  </si>
  <si>
    <t>CGL260 Sanat ve Yaratıcılık</t>
  </si>
  <si>
    <t>CGL262 Müzik Eğitimi</t>
  </si>
  <si>
    <t>Dr. Öğr. Üyesi BERİL TEKELİ</t>
  </si>
  <si>
    <t>CGL264 Eğitim Kurumlarında Uygulama II</t>
  </si>
  <si>
    <t>CGL266 Topluma Hizmet Uygulaması</t>
  </si>
  <si>
    <t>CGL270 Çevre Eğitimi</t>
  </si>
  <si>
    <t>CGL272 Özel Gereksinimli Çocuklar</t>
  </si>
  <si>
    <t>GRA108 Sanat Tarihi</t>
  </si>
  <si>
    <t>GRA112 Bilgisayar Destekli Grafik Tasarımı I</t>
  </si>
  <si>
    <t>GRA114 Reprodüksiyon ve Renk Bilgisi</t>
  </si>
  <si>
    <t>GRA120 Temel Grafik Tasarım</t>
  </si>
  <si>
    <t>GRA122 Fotoğrafçılık</t>
  </si>
  <si>
    <t>Öğr. Gör. HALİL İBRAHİM ZENGİN</t>
  </si>
  <si>
    <t>GRA124 Perspektif</t>
  </si>
  <si>
    <t>GRA128 Grafik Desen</t>
  </si>
  <si>
    <t>GRA222 Görsel Tasarım-II</t>
  </si>
  <si>
    <t>GRA224 Özgün Baskı-II</t>
  </si>
  <si>
    <t>GRA226 Yayın Grafiği</t>
  </si>
  <si>
    <t>GRA228 Görüntü İşleme Teknikleri-II</t>
  </si>
  <si>
    <t>GRA230 Reprödüksiyon ve Görüntü Oluşturma Teknikleri</t>
  </si>
  <si>
    <t>GRA232 Desen-II</t>
  </si>
  <si>
    <t>GRA234 İllüstrasyon-II</t>
  </si>
  <si>
    <t>HIT102 Halkla İlişkilerde Planlama ve Uygulama</t>
  </si>
  <si>
    <t>HIT104 Kurumsal Reklamcılık</t>
  </si>
  <si>
    <t>HIT106 Müşteri İlişkileri Yönetimi</t>
  </si>
  <si>
    <t>HIT108 Pazarlama İletişimi</t>
  </si>
  <si>
    <t>HIT110 Sağlık Kurumlarında Halkla İlişkiler</t>
  </si>
  <si>
    <t>HIT112 İnsan Kaynakları Yönetimi</t>
  </si>
  <si>
    <t>HIT118 Temel Fotoğrafçılık</t>
  </si>
  <si>
    <t>HIT202 Kurum İçi Halkla İlişkiler</t>
  </si>
  <si>
    <t>HIT204 Yeni İletişim Teknolojisi ve Halkla İlişkiler</t>
  </si>
  <si>
    <t>HIT206 Medya Planlama</t>
  </si>
  <si>
    <t>HIT210 Yönlendirilmiş Çalışmalar</t>
  </si>
  <si>
    <t>HIT212 Kamuoyu Araştırmaları</t>
  </si>
  <si>
    <t>HIT214 Meslek Etiği</t>
  </si>
  <si>
    <t>HIT218 Etkili Sunum ve Röportaj Teknikleri</t>
  </si>
  <si>
    <t>HIT224 Stres Yönetimi ve Öfke Kontrolü</t>
  </si>
  <si>
    <t>MDP104 Görsel Algı-II</t>
  </si>
  <si>
    <t>MDP110 Bilgisayarda Uygulama ve Tasarım-I</t>
  </si>
  <si>
    <t>MDP112 Temel Plastik Sanateğitimi-II</t>
  </si>
  <si>
    <t>MDP114 Geleneksel Türk El Sanatları-II</t>
  </si>
  <si>
    <t>MDP118 Sanat Tarihi-II</t>
  </si>
  <si>
    <t>MDP120 Türk Dokuma Sanatı</t>
  </si>
  <si>
    <t>MDP122 İş Güvenliği</t>
  </si>
  <si>
    <t>MDP126 Proje Ödevi-II</t>
  </si>
  <si>
    <t>MDP128 Mesleki Teknik Resim II</t>
  </si>
  <si>
    <t>MDP138 Mimari Dekoratif Teknikler-II</t>
  </si>
  <si>
    <t>MDP202 Seramik Teknikleri-II</t>
  </si>
  <si>
    <t>MDP204 Bilgisayar Uygulama ve Tasarım-III</t>
  </si>
  <si>
    <t>MDP232 Mimari Dekoratif Teknikler-IV</t>
  </si>
  <si>
    <t>MDP234 Genel Restorasyon Teknikleri</t>
  </si>
  <si>
    <t>MDP236 Mesleki Temel Eğitim-II</t>
  </si>
  <si>
    <t>MDP240 Model Kalıp Teknikleri</t>
  </si>
  <si>
    <t>MDP248 Tasarım Proje-II</t>
  </si>
  <si>
    <t>KYS204 Kalite Yönetim Sistemleri</t>
  </si>
  <si>
    <t>MUV102 Genel Muhasebe-II</t>
  </si>
  <si>
    <t>MUV104 Makro Ekonomi</t>
  </si>
  <si>
    <t>MUV106 Ticari Matematik</t>
  </si>
  <si>
    <t>MUV108 Ticaret Hukuku</t>
  </si>
  <si>
    <t>MUV110 İstatistik</t>
  </si>
  <si>
    <t>MUV122 Ofis Programları-II</t>
  </si>
  <si>
    <t>MUV158 İş ve Sosyal Güvenlik Hukuku</t>
  </si>
  <si>
    <t>MUV160 Finansal Yönetim</t>
  </si>
  <si>
    <t>MUV162 Vergi Hukuku</t>
  </si>
  <si>
    <t>MUV164 Muhasebe Denetimi</t>
  </si>
  <si>
    <t>MUV238 Türkiye Ekonomisi ve Avrupa Birliği</t>
  </si>
  <si>
    <t>MUV244 İnsan Kaynakları Yönetimi</t>
  </si>
  <si>
    <t>MUV246 Araştırma Yöntem ve Teknikleri</t>
  </si>
  <si>
    <t>MUV248 Muhasebe Uygulamaları</t>
  </si>
  <si>
    <t>MUV280 İş Yeri Eğitimi</t>
  </si>
  <si>
    <t>PSB102 Süs Bitkileri Çoğaltma Teknikleri</t>
  </si>
  <si>
    <t>PSB108 Örtüaltı Sistemleri</t>
  </si>
  <si>
    <t>PSB114 Süs Bitkileri Besleme Teknikleri</t>
  </si>
  <si>
    <t>PSB120 Süs Bitkileri Islahı</t>
  </si>
  <si>
    <t>Öğr. Gör. Dr. HATİCE ŞEYMA YÜCEL</t>
  </si>
  <si>
    <t>PSB122 Rekreasyon Planlama İlkeleri</t>
  </si>
  <si>
    <t>PSB126 Çevre Sorunları</t>
  </si>
  <si>
    <t>PSB202 Dış Mekan Süs Bitkileri Yetiştiriciliği</t>
  </si>
  <si>
    <t>PSB208 Çiçek Düzenleme Sanatı</t>
  </si>
  <si>
    <t>PSB210 Kesme Çiçek Yetiştiriciliği</t>
  </si>
  <si>
    <t>PSB212 Proje Hazırlama Teknikleri</t>
  </si>
  <si>
    <t>PSB214 Bitki Yetiştirme Ortamları ve Hidrop</t>
  </si>
  <si>
    <t>PSB216 Mesleki Uygulama</t>
  </si>
  <si>
    <t>PSB220 Çimlendirme ve Çevre Düzenleme Teknikleri</t>
  </si>
  <si>
    <t>SRP102 Örtü Altı Sebzeciliği I</t>
  </si>
  <si>
    <t>SRP108 Süs Bitkileri I</t>
  </si>
  <si>
    <t>SRP110 Sebze Islahı</t>
  </si>
  <si>
    <t>SRP112 Sera Yapım Tekniği</t>
  </si>
  <si>
    <t>SRP116 Bitki Besleme ve Toprak Verimliliği</t>
  </si>
  <si>
    <t>SRP118 Sebze Tohumculuğu</t>
  </si>
  <si>
    <t>SRP202 Örtü Altı Sebzeciliği-II</t>
  </si>
  <si>
    <t>SRP204 Sebze ve Süs Bitkileri Hastalıkları</t>
  </si>
  <si>
    <t>SRP206 Topraksız Tarım</t>
  </si>
  <si>
    <t>SRP208 Seracılıkta Yeni Gelişmeler</t>
  </si>
  <si>
    <t>SRP210 Süs Bitkileri-II</t>
  </si>
  <si>
    <t>SRP216 Tarım ve Çevre</t>
  </si>
  <si>
    <t>SRP218 Örtüaltı Meyve Yetiştirme Teknikleri</t>
  </si>
  <si>
    <t>TMP106 Termik Motorlar</t>
  </si>
  <si>
    <t>TMP112 Genel Bahçe Bitkileri</t>
  </si>
  <si>
    <t>TMP116 Bilgisayar Destekli Çizim</t>
  </si>
  <si>
    <t>TMP122 Makine Teknik Resmi</t>
  </si>
  <si>
    <t>TMP202 Tarım Traktörleri</t>
  </si>
  <si>
    <t>TMP204 Ürün İşleme Makineleri</t>
  </si>
  <si>
    <t>TMP206 İçsel Tarım Mekanizasyonu</t>
  </si>
  <si>
    <t>TMP208 Mezuniyet Çalışması</t>
  </si>
  <si>
    <t>TMP212 Bilgisayar Destekli Modelleme</t>
  </si>
  <si>
    <t>TMP214 Su Çıkarma Makineleri</t>
  </si>
  <si>
    <t>TMP102 Fizik</t>
  </si>
  <si>
    <t>Öğr. Gör. Hakan BÜLBÜL</t>
  </si>
  <si>
    <t>TMP104 Ekim-Dikim ve Gübreleme Makineleri</t>
  </si>
  <si>
    <t>2023-2023 BAHAR YARIYILI ARA SINAV PROGRAMI</t>
  </si>
  <si>
    <t>ATİ102 Atatürk İlkeleri ve İnkılap Tarihi II</t>
  </si>
  <si>
    <t>TDİ102 Türk Dili II</t>
  </si>
  <si>
    <t>YDİ102 İngilizce II</t>
  </si>
  <si>
    <t>NOT: Sınavlar, sinav.omu.edu.tr web sayfasında online yapılacaktır. Hangi oturumda sınava gireceğinizi sınavdan 1 hafta önce sinav.omu.edu.tr adresinde görebilirsiniz.</t>
  </si>
  <si>
    <t>2-3-4-5 Mayıs 2023</t>
  </si>
  <si>
    <t>17:00-21:00</t>
  </si>
  <si>
    <t>ONLİNE</t>
  </si>
  <si>
    <t>T.C.</t>
  </si>
  <si>
    <t>ONDOKUZ MAYIS ÜNİVERSİTESİ</t>
  </si>
  <si>
    <t>DERSİ VEREN ÖĞRETİM ELEMANLARINA YARIYIL / YIL SONU</t>
  </si>
  <si>
    <t>SINAV ÜCRETİ BİLDİRİM FORMU</t>
  </si>
  <si>
    <t>ÖĞRETİM ELEMANININ</t>
  </si>
  <si>
    <t xml:space="preserve">ÜNVANI, ADI SOYADI </t>
  </si>
  <si>
    <t xml:space="preserve">BÖLÜMÜ </t>
  </si>
  <si>
    <t xml:space="preserve">T.C. KİMLİK NO </t>
  </si>
  <si>
    <t xml:space="preserve">SINAV DÖNEMİ </t>
  </si>
  <si>
    <t>FAKÜLTE ADI</t>
  </si>
  <si>
    <t>OKUTULAN DERSLERİN</t>
  </si>
  <si>
    <t xml:space="preserve">ÖĞRENCİ </t>
  </si>
  <si>
    <t>I. Öğretim/
II. Öğretim</t>
  </si>
  <si>
    <t>SINAV TARİHİ</t>
  </si>
  <si>
    <t>SINAV SAATİ</t>
  </si>
  <si>
    <t>SAYISI</t>
  </si>
  <si>
    <t>KATSAYI</t>
  </si>
  <si>
    <t>KODU</t>
  </si>
  <si>
    <t>ADI</t>
  </si>
  <si>
    <t>GENEL TOPLAM</t>
  </si>
  <si>
    <t xml:space="preserve">NOT:  </t>
  </si>
  <si>
    <t>1-Aynı Fakülte, Yüksekokul ve Enstitünün aynı bölümlerinde verilen aynı derslerin</t>
  </si>
  <si>
    <t>öğrenci sayıları bir kod altında işlenerek hesap edilecektir.</t>
  </si>
  <si>
    <t>2-Her ders için 500 öğrenciden fazlası dikkate alınmayacaktır.</t>
  </si>
  <si>
    <t>Öğretim Elemanı</t>
  </si>
  <si>
    <t>Bölüm Başkanı</t>
  </si>
  <si>
    <t>Ünvanı, Adı soyadı :</t>
  </si>
  <si>
    <t>İmzası :</t>
  </si>
  <si>
    <t>Dekan/Müdür</t>
  </si>
  <si>
    <t>Doç.Dr. Gökhan DEMİR</t>
  </si>
  <si>
    <t>PP.1.2.FR.0098, R2, Ocak 2022</t>
  </si>
  <si>
    <t>BYP106</t>
  </si>
  <si>
    <t>BYP110</t>
  </si>
  <si>
    <t>BYP120</t>
  </si>
  <si>
    <t>BYP122</t>
  </si>
  <si>
    <t>BYP124</t>
  </si>
  <si>
    <t xml:space="preserve"> Bilgisayar Destekli Sayfa Tasarımı-II</t>
  </si>
  <si>
    <t xml:space="preserve"> Montaj Teknikleri</t>
  </si>
  <si>
    <t xml:space="preserve"> Karton Ambalaj Tasarımı</t>
  </si>
  <si>
    <t xml:space="preserve"> Meslek Hesaplamaları</t>
  </si>
  <si>
    <t xml:space="preserve"> Medya ve Okuryazarlığı</t>
  </si>
  <si>
    <t>BYP128</t>
  </si>
  <si>
    <t xml:space="preserve"> Mesleki Gelişmeler</t>
  </si>
  <si>
    <t>BYP202</t>
  </si>
  <si>
    <t xml:space="preserve"> Görüntü İşleme Teknikleri II</t>
  </si>
  <si>
    <t>BYP204</t>
  </si>
  <si>
    <t xml:space="preserve"> Proje Hazırlama</t>
  </si>
  <si>
    <t>BYP206</t>
  </si>
  <si>
    <t xml:space="preserve"> Bilgisayar Destekli Grafik Tasarım-II</t>
  </si>
  <si>
    <t>BYP208</t>
  </si>
  <si>
    <t xml:space="preserve"> Serigrafi Baskı</t>
  </si>
  <si>
    <t>BYP214</t>
  </si>
  <si>
    <t xml:space="preserve"> Karton Ambalaj Üretimi</t>
  </si>
  <si>
    <t>BYP234</t>
  </si>
  <si>
    <t xml:space="preserve"> Ofset Baskı Teknikleri-II</t>
  </si>
  <si>
    <t>BYP236</t>
  </si>
  <si>
    <t xml:space="preserve"> Mesleki Yabancı Dil-2</t>
  </si>
  <si>
    <t>0</t>
  </si>
  <si>
    <t/>
  </si>
  <si>
    <t>ART202</t>
  </si>
  <si>
    <t xml:space="preserve"> Araştırma Yöntem ve Teknikleri</t>
  </si>
  <si>
    <t>BLP102</t>
  </si>
  <si>
    <t xml:space="preserve"> Mesleki Matematik</t>
  </si>
  <si>
    <t>BLP104</t>
  </si>
  <si>
    <t xml:space="preserve"> Veri Tabanı-I</t>
  </si>
  <si>
    <t>BLP120</t>
  </si>
  <si>
    <t xml:space="preserve"> Yazılım Mimarileri</t>
  </si>
  <si>
    <t>BLP126</t>
  </si>
  <si>
    <t xml:space="preserve"> Açık Kaynak İşletim Sistemi</t>
  </si>
  <si>
    <t>BLP130</t>
  </si>
  <si>
    <t xml:space="preserve"> Gömülü Sistemler</t>
  </si>
  <si>
    <t>BLP208</t>
  </si>
  <si>
    <t xml:space="preserve"> Sunucu İşletim Sistemi</t>
  </si>
  <si>
    <t>BLP216</t>
  </si>
  <si>
    <t xml:space="preserve"> Web Projesi Yönetimi</t>
  </si>
  <si>
    <t>BLP226</t>
  </si>
  <si>
    <t xml:space="preserve"> Görsel Programlama-II</t>
  </si>
  <si>
    <t>BLP240</t>
  </si>
  <si>
    <t xml:space="preserve"> Sistem Analizi ve Tasarımı</t>
  </si>
  <si>
    <t>BLP242</t>
  </si>
  <si>
    <t xml:space="preserve"> Nesne Tabanlı Programlama-2</t>
  </si>
  <si>
    <t>BLP244</t>
  </si>
  <si>
    <t xml:space="preserve"> Girişimcilik ve Yenilikçilik</t>
  </si>
  <si>
    <t>İLT212</t>
  </si>
  <si>
    <t xml:space="preserve"> İletişim</t>
  </si>
  <si>
    <t>YDA102</t>
  </si>
  <si>
    <t xml:space="preserve"> Almanca II</t>
  </si>
  <si>
    <t>CGL102</t>
  </si>
  <si>
    <t xml:space="preserve"> Özel Eğitim-II</t>
  </si>
  <si>
    <t>CGL152</t>
  </si>
  <si>
    <t xml:space="preserve"> Anne - Baba Eğitimi</t>
  </si>
  <si>
    <t>CGL154</t>
  </si>
  <si>
    <t xml:space="preserve"> Çocuk Gelişimi II</t>
  </si>
  <si>
    <t>CGL156</t>
  </si>
  <si>
    <t xml:space="preserve"> Çocuk Edebiyatı</t>
  </si>
  <si>
    <t>CGL158</t>
  </si>
  <si>
    <t xml:space="preserve"> Çocuğu Tanıma ve Değerlendirme</t>
  </si>
  <si>
    <t>CGL160</t>
  </si>
  <si>
    <t xml:space="preserve"> Seminer Çalışmaları</t>
  </si>
  <si>
    <t>CGL166</t>
  </si>
  <si>
    <t xml:space="preserve"> Sanat Etkinliklerini İzleme</t>
  </si>
  <si>
    <t>CGL254</t>
  </si>
  <si>
    <t xml:space="preserve"> Öğretim İlke ve Yöntemleri</t>
  </si>
  <si>
    <t>CGL256</t>
  </si>
  <si>
    <t xml:space="preserve"> Davranış Yönetimi</t>
  </si>
  <si>
    <t>CGL258</t>
  </si>
  <si>
    <t xml:space="preserve"> Temel İlk Yardım Eğitimi</t>
  </si>
  <si>
    <t>CGL260</t>
  </si>
  <si>
    <t xml:space="preserve"> Sanat ve Yaratıcılık</t>
  </si>
  <si>
    <t>CGL262</t>
  </si>
  <si>
    <t xml:space="preserve"> Müzik Eğitimi</t>
  </si>
  <si>
    <t>CGL264</t>
  </si>
  <si>
    <t xml:space="preserve"> Eğitim Kurumlarında Uygulama II</t>
  </si>
  <si>
    <t>CGL266</t>
  </si>
  <si>
    <t xml:space="preserve"> Topluma Hizmet Uygulaması</t>
  </si>
  <si>
    <t>CGL270</t>
  </si>
  <si>
    <t xml:space="preserve"> Çevre Eğitimi</t>
  </si>
  <si>
    <t>CGL272</t>
  </si>
  <si>
    <t xml:space="preserve"> Özel Gereksinimli Çocuklar</t>
  </si>
  <si>
    <t>GRA108</t>
  </si>
  <si>
    <t xml:space="preserve"> Sanat Tarihi</t>
  </si>
  <si>
    <t>GRA112</t>
  </si>
  <si>
    <t xml:space="preserve"> Bilgisayar Destekli Grafik Tasarımı I</t>
  </si>
  <si>
    <t>GRA114</t>
  </si>
  <si>
    <t xml:space="preserve"> Reprodüksiyon ve Renk Bilgisi</t>
  </si>
  <si>
    <t>GRA120</t>
  </si>
  <si>
    <t xml:space="preserve"> Temel Grafik Tasarım</t>
  </si>
  <si>
    <t>GRA122</t>
  </si>
  <si>
    <t xml:space="preserve"> Fotoğrafçılık</t>
  </si>
  <si>
    <t>GRA124</t>
  </si>
  <si>
    <t xml:space="preserve"> Perspektif</t>
  </si>
  <si>
    <t>GRA128</t>
  </si>
  <si>
    <t xml:space="preserve"> Grafik Desen</t>
  </si>
  <si>
    <t>GRA222</t>
  </si>
  <si>
    <t xml:space="preserve"> Görsel Tasarım-II</t>
  </si>
  <si>
    <t>GRA224</t>
  </si>
  <si>
    <t xml:space="preserve"> Özgün Baskı-II</t>
  </si>
  <si>
    <t>GRA226</t>
  </si>
  <si>
    <t xml:space="preserve"> Yayın Grafiği</t>
  </si>
  <si>
    <t>GRA228</t>
  </si>
  <si>
    <t xml:space="preserve"> Görüntü İşleme Teknikleri-II</t>
  </si>
  <si>
    <t>GRA230</t>
  </si>
  <si>
    <t xml:space="preserve"> Reprödüksiyon ve Görüntü Oluşturma Teknikleri</t>
  </si>
  <si>
    <t>GRA232</t>
  </si>
  <si>
    <t xml:space="preserve"> Desen-II</t>
  </si>
  <si>
    <t>GRA234</t>
  </si>
  <si>
    <t xml:space="preserve"> İllüstrasyon-II</t>
  </si>
  <si>
    <t>HIT102</t>
  </si>
  <si>
    <t xml:space="preserve"> Halkla İlişkilerde Planlama ve Uygulama</t>
  </si>
  <si>
    <t>HIT104</t>
  </si>
  <si>
    <t xml:space="preserve"> Kurumsal Reklamcılık</t>
  </si>
  <si>
    <t>HIT106</t>
  </si>
  <si>
    <t xml:space="preserve"> Müşteri İlişkileri Yönetimi</t>
  </si>
  <si>
    <t>HIT108</t>
  </si>
  <si>
    <t xml:space="preserve"> Pazarlama İletişimi</t>
  </si>
  <si>
    <t>HIT110</t>
  </si>
  <si>
    <t xml:space="preserve"> Sağlık Kurumlarında Halkla İlişkiler</t>
  </si>
  <si>
    <t>HIT112</t>
  </si>
  <si>
    <t xml:space="preserve"> İnsan Kaynakları Yönetimi</t>
  </si>
  <si>
    <t>HIT118</t>
  </si>
  <si>
    <t xml:space="preserve"> Temel Fotoğrafçılık</t>
  </si>
  <si>
    <t>HIT202</t>
  </si>
  <si>
    <t xml:space="preserve"> Kurum İçi Halkla İlişkiler</t>
  </si>
  <si>
    <t>HIT204</t>
  </si>
  <si>
    <t xml:space="preserve"> Yeni İletişim Teknolojisi ve Halkla İlişkiler</t>
  </si>
  <si>
    <t>HIT206</t>
  </si>
  <si>
    <t xml:space="preserve"> Medya Planlama</t>
  </si>
  <si>
    <t>HIT210</t>
  </si>
  <si>
    <t xml:space="preserve"> Yönlendirilmiş Çalışmalar</t>
  </si>
  <si>
    <t>HIT212</t>
  </si>
  <si>
    <t xml:space="preserve"> Kamuoyu Araştırmaları</t>
  </si>
  <si>
    <t>HIT214</t>
  </si>
  <si>
    <t xml:space="preserve"> Meslek Etiği</t>
  </si>
  <si>
    <t>HIT218</t>
  </si>
  <si>
    <t xml:space="preserve"> Etkili Sunum ve Röportaj Teknikleri</t>
  </si>
  <si>
    <t>HIT224</t>
  </si>
  <si>
    <t xml:space="preserve"> Stres Yönetimi ve Öfke Kontrolü</t>
  </si>
  <si>
    <t>MDP104</t>
  </si>
  <si>
    <t xml:space="preserve"> Görsel Algı-II</t>
  </si>
  <si>
    <t>MDP110</t>
  </si>
  <si>
    <t xml:space="preserve"> Bilgisayarda Uygulama ve Tasarım-I</t>
  </si>
  <si>
    <t>MDP112</t>
  </si>
  <si>
    <t xml:space="preserve"> Temel Plastik Sanateğitimi-II</t>
  </si>
  <si>
    <t>MDP114</t>
  </si>
  <si>
    <t xml:space="preserve"> Geleneksel Türk El Sanatları-II</t>
  </si>
  <si>
    <t>MDP118</t>
  </si>
  <si>
    <t xml:space="preserve"> Sanat Tarihi-II</t>
  </si>
  <si>
    <t>MDP120</t>
  </si>
  <si>
    <t xml:space="preserve"> Türk Dokuma Sanatı</t>
  </si>
  <si>
    <t>MDP122</t>
  </si>
  <si>
    <t xml:space="preserve"> İş Güvenliği</t>
  </si>
  <si>
    <t>MDP126</t>
  </si>
  <si>
    <t xml:space="preserve"> Proje Ödevi-II</t>
  </si>
  <si>
    <t>MDP128</t>
  </si>
  <si>
    <t xml:space="preserve"> Mesleki Teknik Resim II</t>
  </si>
  <si>
    <t>MDP138</t>
  </si>
  <si>
    <t xml:space="preserve"> Mimari Dekoratif Teknikler-II</t>
  </si>
  <si>
    <t>MDP202</t>
  </si>
  <si>
    <t xml:space="preserve"> Seramik Teknikleri-II</t>
  </si>
  <si>
    <t>MDP204</t>
  </si>
  <si>
    <t xml:space="preserve"> Bilgisayar Uygulama ve Tasarım-III</t>
  </si>
  <si>
    <t>MDP232</t>
  </si>
  <si>
    <t xml:space="preserve"> Mimari Dekoratif Teknikler-IV</t>
  </si>
  <si>
    <t>MDP234</t>
  </si>
  <si>
    <t xml:space="preserve"> Genel Restorasyon Teknikleri</t>
  </si>
  <si>
    <t>MDP236</t>
  </si>
  <si>
    <t xml:space="preserve"> Mesleki Temel Eğitim-II</t>
  </si>
  <si>
    <t>MDP240</t>
  </si>
  <si>
    <t xml:space="preserve"> Model Kalıp Teknikleri</t>
  </si>
  <si>
    <t>MDP248</t>
  </si>
  <si>
    <t xml:space="preserve"> Tasarım Proje-II</t>
  </si>
  <si>
    <t>KYS204</t>
  </si>
  <si>
    <t xml:space="preserve"> Kalite Yönetim Sistemleri</t>
  </si>
  <si>
    <t>MUV102</t>
  </si>
  <si>
    <t xml:space="preserve"> Genel Muhasebe-II</t>
  </si>
  <si>
    <t>MUV104</t>
  </si>
  <si>
    <t xml:space="preserve"> Makro Ekonomi</t>
  </si>
  <si>
    <t>MUV106</t>
  </si>
  <si>
    <t xml:space="preserve"> Ticari Matematik</t>
  </si>
  <si>
    <t>MUV108</t>
  </si>
  <si>
    <t xml:space="preserve"> Ticaret Hukuku</t>
  </si>
  <si>
    <t>MUV110</t>
  </si>
  <si>
    <t xml:space="preserve"> İstatistik</t>
  </si>
  <si>
    <t>MUV122</t>
  </si>
  <si>
    <t xml:space="preserve"> Ofis Programları-II</t>
  </si>
  <si>
    <t>MUV158</t>
  </si>
  <si>
    <t xml:space="preserve"> İş ve Sosyal Güvenlik Hukuku</t>
  </si>
  <si>
    <t>MUV160</t>
  </si>
  <si>
    <t xml:space="preserve"> Finansal Yönetim</t>
  </si>
  <si>
    <t>MUV162</t>
  </si>
  <si>
    <t xml:space="preserve"> Vergi Hukuku</t>
  </si>
  <si>
    <t>MUV164</t>
  </si>
  <si>
    <t xml:space="preserve"> Muhasebe Denetimi</t>
  </si>
  <si>
    <t>MUV238</t>
  </si>
  <si>
    <t xml:space="preserve"> Türkiye Ekonomisi ve Avrupa Birliği</t>
  </si>
  <si>
    <t>MUV244</t>
  </si>
  <si>
    <t>MUV246</t>
  </si>
  <si>
    <t>MUV248</t>
  </si>
  <si>
    <t xml:space="preserve"> Muhasebe Uygulamaları</t>
  </si>
  <si>
    <t xml:space="preserve"> İş Yeri Uygulaması</t>
  </si>
  <si>
    <t>MUV280</t>
  </si>
  <si>
    <t xml:space="preserve"> İş Yeri Eğitimi</t>
  </si>
  <si>
    <t>PSB102</t>
  </si>
  <si>
    <t xml:space="preserve"> Süs Bitkileri Çoğaltma Teknikleri</t>
  </si>
  <si>
    <t>PSB108</t>
  </si>
  <si>
    <t xml:space="preserve"> Örtüaltı Sistemleri</t>
  </si>
  <si>
    <t>PSB114</t>
  </si>
  <si>
    <t xml:space="preserve"> Süs Bitkileri Besleme Teknikleri</t>
  </si>
  <si>
    <t>PSB120</t>
  </si>
  <si>
    <t xml:space="preserve"> Süs Bitkileri Islahı</t>
  </si>
  <si>
    <t>PSB122</t>
  </si>
  <si>
    <t xml:space="preserve"> Rekreasyon Planlama İlkeleri</t>
  </si>
  <si>
    <t>PSB126</t>
  </si>
  <si>
    <t xml:space="preserve"> Çevre Sorunları</t>
  </si>
  <si>
    <t>PSB202</t>
  </si>
  <si>
    <t xml:space="preserve"> Dış Mekan Süs Bitkileri Yetiştiriciliği</t>
  </si>
  <si>
    <t>PSB208</t>
  </si>
  <si>
    <t xml:space="preserve"> Çiçek Düzenleme Sanatı</t>
  </si>
  <si>
    <t>PSB210</t>
  </si>
  <si>
    <t xml:space="preserve"> Kesme Çiçek Yetiştiriciliği</t>
  </si>
  <si>
    <t>PSB212</t>
  </si>
  <si>
    <t xml:space="preserve"> Proje Hazırlama Teknikleri</t>
  </si>
  <si>
    <t>PSB214</t>
  </si>
  <si>
    <t xml:space="preserve"> Bitki Yetiştirme Ortamları ve Hidrop</t>
  </si>
  <si>
    <t>PSB216</t>
  </si>
  <si>
    <t xml:space="preserve"> Mesleki Uygulama</t>
  </si>
  <si>
    <t>PSB220</t>
  </si>
  <si>
    <t xml:space="preserve"> Çimlendirme ve Çevre Düzenleme Teknikleri</t>
  </si>
  <si>
    <t>SRP102</t>
  </si>
  <si>
    <t xml:space="preserve"> Örtü Altı Sebzeciliği I</t>
  </si>
  <si>
    <t>SRP108</t>
  </si>
  <si>
    <t xml:space="preserve"> Süs Bitkileri I</t>
  </si>
  <si>
    <t>SRP110</t>
  </si>
  <si>
    <t xml:space="preserve"> Sebze Islahı</t>
  </si>
  <si>
    <t>SRP112</t>
  </si>
  <si>
    <t xml:space="preserve"> Sera Yapım Tekniği</t>
  </si>
  <si>
    <t>SRP116</t>
  </si>
  <si>
    <t xml:space="preserve"> Bitki Besleme ve Toprak Verimliliği</t>
  </si>
  <si>
    <t>SRP118</t>
  </si>
  <si>
    <t xml:space="preserve"> Sebze Tohumculuğu</t>
  </si>
  <si>
    <t>SRP202</t>
  </si>
  <si>
    <t xml:space="preserve"> Örtü Altı Sebzeciliği-II</t>
  </si>
  <si>
    <t>SRP204</t>
  </si>
  <si>
    <t xml:space="preserve"> Sebze ve Süs Bitkileri Hastalıkları</t>
  </si>
  <si>
    <t>SRP206</t>
  </si>
  <si>
    <t xml:space="preserve"> Topraksız Tarım</t>
  </si>
  <si>
    <t>SRP208</t>
  </si>
  <si>
    <t xml:space="preserve"> Seracılıkta Yeni Gelişmeler</t>
  </si>
  <si>
    <t>SRP210</t>
  </si>
  <si>
    <t xml:space="preserve"> Süs Bitkileri-II</t>
  </si>
  <si>
    <t>SRP216</t>
  </si>
  <si>
    <t xml:space="preserve"> Tarım ve Çevre</t>
  </si>
  <si>
    <t>SRP218</t>
  </si>
  <si>
    <t xml:space="preserve"> Örtüaltı Meyve Yetiştirme Teknikleri</t>
  </si>
  <si>
    <t>TMP102</t>
  </si>
  <si>
    <t xml:space="preserve"> Fizik</t>
  </si>
  <si>
    <t>TMP104</t>
  </si>
  <si>
    <t xml:space="preserve"> Ekim-Dikim ve Gübreleme Makineleri</t>
  </si>
  <si>
    <t>TMP106</t>
  </si>
  <si>
    <t xml:space="preserve"> Termik Motorlar</t>
  </si>
  <si>
    <t>TMP112</t>
  </si>
  <si>
    <t xml:space="preserve"> Genel Bahçe Bitkileri</t>
  </si>
  <si>
    <t>TMP116</t>
  </si>
  <si>
    <t xml:space="preserve"> Bilgisayar Destekli Çizim</t>
  </si>
  <si>
    <t>TMP122</t>
  </si>
  <si>
    <t xml:space="preserve"> Makine Teknik Resmi</t>
  </si>
  <si>
    <t>TMP202</t>
  </si>
  <si>
    <t xml:space="preserve"> Tarım Traktörleri</t>
  </si>
  <si>
    <t>TMP204</t>
  </si>
  <si>
    <t xml:space="preserve"> Ürün İşleme Makineleri</t>
  </si>
  <si>
    <t>TMP206</t>
  </si>
  <si>
    <t xml:space="preserve"> İçsel Tarım Mekanizasyonu</t>
  </si>
  <si>
    <t>TMP208</t>
  </si>
  <si>
    <t xml:space="preserve"> Mezuniyet Çalışması</t>
  </si>
  <si>
    <t>TMP212</t>
  </si>
  <si>
    <t xml:space="preserve"> Bilgisayar Destekli Modelleme</t>
  </si>
  <si>
    <t>TMP214</t>
  </si>
  <si>
    <t xml:space="preserve"> Su Çıkarma Makineleri</t>
  </si>
  <si>
    <t>TOİ136</t>
  </si>
  <si>
    <t xml:space="preserve"> Otel İşletmeciliği</t>
  </si>
  <si>
    <t>TOİ138</t>
  </si>
  <si>
    <t xml:space="preserve"> Önbüroda Oda İşlemleri</t>
  </si>
  <si>
    <t>TOİ140</t>
  </si>
  <si>
    <t xml:space="preserve"> Turizm Coğrafyası</t>
  </si>
  <si>
    <t>TOİ142</t>
  </si>
  <si>
    <t xml:space="preserve"> Otelcilik Otomasyon Sistemleri</t>
  </si>
  <si>
    <t>TOİ144</t>
  </si>
  <si>
    <t xml:space="preserve"> Mutfak Hizmetleri Yönetimi</t>
  </si>
  <si>
    <t>TOİ146</t>
  </si>
  <si>
    <t xml:space="preserve"> Genel Muhasebe</t>
  </si>
  <si>
    <t>TOİ150</t>
  </si>
  <si>
    <t xml:space="preserve"> İş Sağlığı ve İş Güvenliği</t>
  </si>
  <si>
    <t>TOİ202</t>
  </si>
  <si>
    <t xml:space="preserve"> Mesleki Yabancı Dil-II (Rusça,Almanca,İngilizce)</t>
  </si>
  <si>
    <t>TOİ208</t>
  </si>
  <si>
    <t>TOİ218</t>
  </si>
  <si>
    <t xml:space="preserve"> Yiyecek İçecek Servisi-II</t>
  </si>
  <si>
    <t>TOİ222</t>
  </si>
  <si>
    <t xml:space="preserve"> Kongre ve Fuar Organizasyonu</t>
  </si>
  <si>
    <t>TOİ224</t>
  </si>
  <si>
    <t xml:space="preserve"> Rekreasyon ve Animasyon Yönet</t>
  </si>
  <si>
    <t>TOİ228</t>
  </si>
  <si>
    <t xml:space="preserve"> Kalite Güvencesi ve Standartları</t>
  </si>
  <si>
    <t>TOİ244</t>
  </si>
  <si>
    <t>TOİ246</t>
  </si>
  <si>
    <t>TOİ248</t>
  </si>
  <si>
    <t xml:space="preserve"> Dünya Mutfakları</t>
  </si>
  <si>
    <t>TOİ250</t>
  </si>
  <si>
    <t xml:space="preserve"> Turizm Sosyolojisi</t>
  </si>
  <si>
    <t>Öğr. Gör. Ercan YALÇIN</t>
  </si>
  <si>
    <t>Öğr. Gör. Efsun Kevser KAYA</t>
  </si>
  <si>
    <t>Öğr. Gör. DEMİR KARA</t>
  </si>
  <si>
    <t>Öğr. Gör. HAVVA NUR YEŞİLDAĞ</t>
  </si>
  <si>
    <t>Öğr. Gör. CEM BAŞ</t>
  </si>
  <si>
    <t>Öğr. Gör. MUSTAFA SOLMAZ</t>
  </si>
  <si>
    <t>Öğr. Gör. DERYA GİTMİŞ</t>
  </si>
  <si>
    <t>Öğr. Gör. İRFAN TOPAL</t>
  </si>
  <si>
    <t>Görsel İşitsel Teknikler ve Medya Yapımcılığı</t>
  </si>
  <si>
    <t xml:space="preserve">Bilgisayar Teknolojileri </t>
  </si>
  <si>
    <t xml:space="preserve">El Sanatları </t>
  </si>
  <si>
    <t xml:space="preserve">Makine ve Metal Teknolojileri </t>
  </si>
  <si>
    <t xml:space="preserve">Bitkisel ve Hayvansal Üretim </t>
  </si>
  <si>
    <t xml:space="preserve">Otel Lokanta ve İkram Hizmetleri </t>
  </si>
  <si>
    <t xml:space="preserve">Muhasebe ve Vergi </t>
  </si>
  <si>
    <t xml:space="preserve">Çocuk Bakım ve Gençlik Hizmetleri </t>
  </si>
  <si>
    <t xml:space="preserve">Park ve Bahçe Bitkileri </t>
  </si>
  <si>
    <t xml:space="preserve">Pazarlama ve Reklamcılık </t>
  </si>
  <si>
    <t xml:space="preserve">Tasarım </t>
  </si>
  <si>
    <t>Bölümü</t>
  </si>
  <si>
    <t>Müdür</t>
  </si>
  <si>
    <t>2022-2023 Bahar Dönemi</t>
  </si>
  <si>
    <t>Araş. Gör. Dr. Gamze AYDIN ERYILMAZ</t>
  </si>
  <si>
    <t>Doç. Dr. Aybike TUBA ÖZDEN</t>
  </si>
  <si>
    <t>Doç. Dr. Taner YILDIZ</t>
  </si>
  <si>
    <t>Dr. Öğr. Üyesi Fikret ÖZKARAMAN</t>
  </si>
  <si>
    <t>Dr. Öğr. Üyesi Dilek KANDEMİR</t>
  </si>
  <si>
    <t>Dr. Öğr. Üyesi Ali TEKGÜLER</t>
  </si>
  <si>
    <t>Dr. Öğr. Üyesi Kemal ÖZCAN</t>
  </si>
  <si>
    <t xml:space="preserve">Gör. Dr. BülentT ÇELEBİ </t>
  </si>
  <si>
    <t>Öğr. Gör. Dr. Olcay ÖZIŞIK YAPICI</t>
  </si>
  <si>
    <t>Öğr. Gör. Temel Şükrü TÖRE</t>
  </si>
  <si>
    <t>Öğr. Gör. Tahir BÜYÜKKARAGÖZ</t>
  </si>
  <si>
    <t>Öğr. Gör. Meral SEZGİN ÖNAY</t>
  </si>
  <si>
    <t>Öğr. Gör. Rıza ALTUNAY</t>
  </si>
  <si>
    <t>Araş.Gör.Dr. Bayram KANSU</t>
  </si>
  <si>
    <t>Dr. Öğr. Üyesi Melike ÇEBİ KILIÇOĞLU</t>
  </si>
  <si>
    <t>Öğr. Gör. Arife BÜYÜKADA YILDIRIM</t>
  </si>
  <si>
    <t xml:space="preserve">Gör.Gör.Dr. Bülent ÇELEBİ </t>
  </si>
  <si>
    <t>Öğr. Gör. Coşkun YANAR</t>
  </si>
  <si>
    <t xml:space="preserve">Öğr.Gör.Dr. Bülent ÇELEBİ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</si>
</sst>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22"/>
      <color rgb="FFFF0000"/>
      <name val="Calibri"/>
      <family val="2"/>
      <charset val="162"/>
      <scheme val="minor"/>
    </font>
    <font>
      <sz val="8"/>
      <name val="Calibri"/>
      <family val="2"/>
      <charset val="162"/>
      <scheme val="minor"/>
    </font>
    <font>
      <b/>
      <sz val="22"/>
      <color theme="1"/>
      <name val="Calibri"/>
      <family val="2"/>
      <charset val="162"/>
      <scheme val="minor"/>
    </font>
    <font>
      <b/>
      <sz val="14"/>
      <color theme="1"/>
      <name val="Calibri"/>
      <family val="2"/>
      <charset val="162"/>
      <scheme val="minor"/>
    </font>
    <font>
      <b/>
      <sz val="10"/>
      <color theme="1"/>
      <name val="Calibri"/>
      <family val="2"/>
      <charset val="162"/>
      <scheme val="minor"/>
    </font>
    <font>
      <sz val="10"/>
      <color theme="1"/>
      <name val="Calibri"/>
      <family val="2"/>
      <charset val="162"/>
      <scheme val="minor"/>
    </font>
    <font>
      <b/>
      <sz val="12"/>
      <color theme="1"/>
      <name val="Calibri"/>
      <family val="2"/>
      <charset val="162"/>
      <scheme val="minor"/>
    </font>
    <font>
      <sz val="11"/>
      <color rgb="FFFF0000"/>
      <name val="Calibri"/>
      <family val="2"/>
      <charset val="162"/>
      <scheme val="minor"/>
    </font>
    <font>
      <sz val="11"/>
      <name val="Calibri"/>
      <family val="2"/>
      <charset val="162"/>
      <scheme val="minor"/>
    </font>
    <font>
      <b/>
      <sz val="18"/>
      <color theme="1"/>
      <name val="Calibri"/>
      <family val="2"/>
      <charset val="162"/>
      <scheme val="minor"/>
    </font>
    <font>
      <sz val="8"/>
      <color theme="1"/>
      <name val="Calibri"/>
      <family val="2"/>
      <charset val="162"/>
      <scheme val="minor"/>
    </font>
    <font>
      <sz val="14"/>
      <color rgb="FFFF0000"/>
      <name val="Calibri"/>
      <family val="2"/>
      <charset val="162"/>
      <scheme val="minor"/>
    </font>
    <font>
      <sz val="11"/>
      <color theme="1"/>
      <name val="Calibri"/>
      <family val="2"/>
      <charset val="162"/>
      <scheme val="minor"/>
    </font>
    <font>
      <b/>
      <sz val="14"/>
      <name val="Calibri"/>
      <family val="2"/>
      <charset val="162"/>
      <scheme val="minor"/>
    </font>
    <font>
      <b/>
      <sz val="10"/>
      <name val="Calibri"/>
      <family val="2"/>
      <charset val="162"/>
      <scheme val="minor"/>
    </font>
    <font>
      <b/>
      <sz val="12"/>
      <name val="Calibri"/>
      <family val="2"/>
      <charset val="162"/>
      <scheme val="minor"/>
    </font>
    <font>
      <sz val="10"/>
      <name val="Calibri"/>
      <family val="2"/>
      <charset val="162"/>
      <scheme val="minor"/>
    </font>
    <font>
      <b/>
      <sz val="11"/>
      <name val="Calibri"/>
      <family val="2"/>
      <charset val="162"/>
      <scheme val="minor"/>
    </font>
    <font>
      <b/>
      <sz val="9"/>
      <name val="Calibri"/>
      <family val="2"/>
      <charset val="162"/>
      <scheme val="minor"/>
    </font>
    <font>
      <b/>
      <u/>
      <sz val="11"/>
      <name val="Calibri"/>
      <family val="2"/>
      <charset val="162"/>
      <scheme val="minor"/>
    </font>
    <font>
      <i/>
      <sz val="9"/>
      <name val="Calibri"/>
      <family val="2"/>
      <charset val="162"/>
      <scheme val="minor"/>
    </font>
    <font>
      <sz val="12"/>
      <name val="Times New Roman"/>
      <family val="1"/>
      <charset val="162"/>
    </font>
    <font>
      <b/>
      <sz val="12"/>
      <name val="Times New Roman"/>
      <family val="1"/>
      <charset val="162"/>
    </font>
    <font>
      <b/>
      <sz val="12"/>
      <name val="Calibri"/>
      <family val="2"/>
      <charset val="162"/>
    </font>
  </fonts>
  <fills count="7">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CCCCCC"/>
      </left>
      <right style="thin">
        <color rgb="FFCCCCCC"/>
      </right>
      <top style="thin">
        <color rgb="FFCCCCCC"/>
      </top>
      <bottom style="thin">
        <color rgb="FFCCCCCC"/>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5" fillId="0" borderId="0" applyFont="0" applyFill="0" applyBorder="0" applyAlignment="0" applyProtection="0"/>
  </cellStyleXfs>
  <cellXfs count="141">
    <xf numFmtId="0" fontId="0" fillId="0" borderId="0" xfId="0"/>
    <xf numFmtId="0" fontId="1" fillId="0" borderId="1" xfId="0" applyFont="1" applyBorder="1" applyAlignment="1">
      <alignment horizontal="left" vertical="center"/>
    </xf>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1" fillId="0" borderId="5" xfId="0" applyFont="1" applyBorder="1" applyAlignment="1">
      <alignment horizontal="left" vertical="center"/>
    </xf>
    <xf numFmtId="0" fontId="7" fillId="0" borderId="9" xfId="0" applyFont="1" applyBorder="1" applyAlignment="1">
      <alignment horizontal="center" vertical="center" wrapText="1"/>
    </xf>
    <xf numFmtId="0" fontId="8" fillId="0" borderId="9" xfId="0" applyFont="1" applyBorder="1" applyAlignment="1">
      <alignment wrapText="1"/>
    </xf>
    <xf numFmtId="1" fontId="8" fillId="0" borderId="9" xfId="0" applyNumberFormat="1" applyFont="1" applyBorder="1" applyAlignment="1">
      <alignment wrapText="1"/>
    </xf>
    <xf numFmtId="0" fontId="8" fillId="0" borderId="0" xfId="0" applyFont="1" applyAlignment="1">
      <alignment wrapText="1"/>
    </xf>
    <xf numFmtId="14" fontId="1" fillId="0" borderId="1" xfId="0" applyNumberFormat="1" applyFont="1" applyBorder="1" applyAlignment="1">
      <alignment horizontal="center" vertical="center"/>
    </xf>
    <xf numFmtId="0" fontId="9" fillId="0" borderId="3" xfId="0" applyFont="1" applyBorder="1"/>
    <xf numFmtId="0" fontId="9" fillId="0" borderId="1" xfId="0" applyFont="1" applyBorder="1"/>
    <xf numFmtId="0" fontId="9" fillId="0" borderId="2" xfId="0" applyFont="1" applyBorder="1"/>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7" fillId="0" borderId="0" xfId="0" applyFont="1" applyAlignment="1">
      <alignment horizontal="center" vertical="center" wrapText="1"/>
    </xf>
    <xf numFmtId="0" fontId="8" fillId="0" borderId="12" xfId="0" applyFont="1" applyBorder="1" applyAlignment="1">
      <alignment wrapText="1"/>
    </xf>
    <xf numFmtId="0" fontId="7" fillId="0" borderId="13" xfId="0" applyFont="1" applyBorder="1" applyAlignment="1">
      <alignment horizontal="center" vertical="center" wrapText="1"/>
    </xf>
    <xf numFmtId="0" fontId="8" fillId="0" borderId="0" xfId="0" applyFont="1"/>
    <xf numFmtId="0" fontId="7" fillId="0" borderId="1" xfId="0" applyFont="1" applyBorder="1" applyAlignment="1">
      <alignment horizontal="center" vertical="center" wrapText="1"/>
    </xf>
    <xf numFmtId="14" fontId="0" fillId="0" borderId="1" xfId="0" applyNumberFormat="1" applyBorder="1"/>
    <xf numFmtId="20" fontId="1" fillId="0" borderId="1" xfId="0" applyNumberFormat="1" applyFont="1" applyBorder="1" applyAlignment="1">
      <alignment vertical="center"/>
    </xf>
    <xf numFmtId="0" fontId="7" fillId="0" borderId="1" xfId="0" applyFont="1" applyBorder="1"/>
    <xf numFmtId="14" fontId="7" fillId="0" borderId="1" xfId="0" applyNumberFormat="1" applyFont="1" applyBorder="1"/>
    <xf numFmtId="0" fontId="1" fillId="0" borderId="1" xfId="0" applyFont="1" applyBorder="1" applyAlignment="1">
      <alignment vertical="center"/>
    </xf>
    <xf numFmtId="14" fontId="7" fillId="0" borderId="1" xfId="0" applyNumberFormat="1" applyFont="1" applyBorder="1" applyAlignment="1">
      <alignment horizontal="center" vertical="center"/>
    </xf>
    <xf numFmtId="14" fontId="8" fillId="0" borderId="0" xfId="0" applyNumberFormat="1" applyFont="1" applyAlignment="1">
      <alignment wrapText="1"/>
    </xf>
    <xf numFmtId="0" fontId="13" fillId="0" borderId="0" xfId="0" applyFont="1"/>
    <xf numFmtId="14" fontId="0" fillId="0" borderId="0" xfId="0" applyNumberFormat="1"/>
    <xf numFmtId="0" fontId="7" fillId="4" borderId="13" xfId="0" applyFont="1" applyFill="1" applyBorder="1" applyAlignment="1">
      <alignment horizontal="center" vertical="center" wrapText="1"/>
    </xf>
    <xf numFmtId="0" fontId="7" fillId="4" borderId="0" xfId="0" applyFont="1" applyFill="1" applyAlignment="1">
      <alignment horizontal="center" vertical="center" wrapText="1"/>
    </xf>
    <xf numFmtId="0" fontId="14" fillId="5" borderId="0" xfId="0" applyFont="1" applyFill="1"/>
    <xf numFmtId="0" fontId="14" fillId="0" borderId="0" xfId="0" applyFont="1"/>
    <xf numFmtId="0" fontId="3" fillId="0" borderId="0" xfId="0" applyFont="1"/>
    <xf numFmtId="0" fontId="1" fillId="0" borderId="0" xfId="0" applyFont="1"/>
    <xf numFmtId="0" fontId="11" fillId="0" borderId="1" xfId="0" applyFont="1" applyBorder="1"/>
    <xf numFmtId="0" fontId="0" fillId="0" borderId="0" xfId="0" applyAlignment="1">
      <alignment horizontal="fill" vertical="distributed"/>
    </xf>
    <xf numFmtId="0" fontId="0" fillId="0" borderId="1" xfId="0" applyBorder="1" applyAlignment="1">
      <alignment horizontal="left" vertical="center"/>
    </xf>
    <xf numFmtId="0" fontId="0" fillId="0" borderId="1" xfId="0" applyBorder="1" applyAlignment="1">
      <alignment horizontal="center" vertical="center"/>
    </xf>
    <xf numFmtId="0" fontId="0" fillId="0" borderId="4" xfId="0" applyBorder="1"/>
    <xf numFmtId="9" fontId="0" fillId="0" borderId="1" xfId="1" applyFont="1" applyBorder="1"/>
    <xf numFmtId="0" fontId="0" fillId="0" borderId="1" xfId="0" applyBorder="1" applyAlignment="1">
      <alignment vertical="center"/>
    </xf>
    <xf numFmtId="0" fontId="10" fillId="0" borderId="1" xfId="0" applyFont="1" applyBorder="1"/>
    <xf numFmtId="0" fontId="10" fillId="0" borderId="2" xfId="0" applyFont="1" applyBorder="1"/>
    <xf numFmtId="14" fontId="24" fillId="6" borderId="1" xfId="0" applyNumberFormat="1" applyFont="1" applyFill="1" applyBorder="1" applyAlignment="1" applyProtection="1">
      <alignment horizontal="center" vertical="center" shrinkToFit="1"/>
      <protection locked="0"/>
    </xf>
    <xf numFmtId="14" fontId="24" fillId="6" borderId="30" xfId="0" applyNumberFormat="1" applyFont="1" applyFill="1" applyBorder="1" applyAlignment="1" applyProtection="1">
      <alignment horizontal="center" vertical="center" shrinkToFit="1"/>
      <protection locked="0"/>
    </xf>
    <xf numFmtId="0" fontId="24" fillId="6" borderId="27" xfId="0" applyFont="1" applyFill="1" applyBorder="1" applyAlignment="1" applyProtection="1">
      <alignment vertical="center"/>
      <protection locked="0"/>
    </xf>
    <xf numFmtId="0" fontId="24" fillId="6" borderId="28" xfId="0" applyFont="1" applyFill="1" applyBorder="1" applyAlignment="1" applyProtection="1">
      <alignment vertical="center"/>
      <protection locked="0"/>
    </xf>
    <xf numFmtId="0" fontId="24" fillId="6" borderId="36" xfId="0" applyFont="1" applyFill="1" applyBorder="1" applyAlignment="1" applyProtection="1">
      <alignment vertical="center"/>
      <protection locked="0"/>
    </xf>
    <xf numFmtId="0" fontId="11" fillId="0" borderId="0" xfId="0" applyFont="1" applyAlignment="1" applyProtection="1">
      <alignment horizontal="left" vertical="center" shrinkToFit="1"/>
      <protection locked="0"/>
    </xf>
    <xf numFmtId="0" fontId="21"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shrinkToFit="1"/>
      <protection locked="0"/>
    </xf>
    <xf numFmtId="0" fontId="24" fillId="0" borderId="31" xfId="0" applyFont="1" applyBorder="1" applyAlignment="1" applyProtection="1">
      <alignment vertical="center" shrinkToFit="1"/>
      <protection locked="0"/>
    </xf>
    <xf numFmtId="0" fontId="24" fillId="0" borderId="18" xfId="0" applyFont="1" applyBorder="1" applyAlignment="1" applyProtection="1">
      <alignment vertical="center" shrinkToFit="1"/>
      <protection locked="0"/>
    </xf>
    <xf numFmtId="0" fontId="19" fillId="0" borderId="25" xfId="0" applyFont="1" applyBorder="1" applyAlignment="1" applyProtection="1">
      <alignment vertical="center"/>
      <protection locked="0"/>
    </xf>
    <xf numFmtId="0" fontId="19"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26" xfId="0" applyFont="1" applyBorder="1" applyAlignment="1" applyProtection="1">
      <alignment vertical="center"/>
      <protection locked="0"/>
    </xf>
    <xf numFmtId="0" fontId="20" fillId="0" borderId="25" xfId="0" applyFont="1" applyBorder="1" applyAlignment="1" applyProtection="1">
      <alignment horizontal="right" vertical="center"/>
      <protection locked="0"/>
    </xf>
    <xf numFmtId="0" fontId="11" fillId="0" borderId="0" xfId="0" applyFont="1" applyAlignment="1" applyProtection="1">
      <alignment vertical="center"/>
      <protection locked="0"/>
    </xf>
    <xf numFmtId="0" fontId="17" fillId="0" borderId="26"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1" fillId="0" borderId="26"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1" fillId="0" borderId="26"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23" fillId="0" borderId="32" xfId="0" applyFont="1" applyBorder="1" applyAlignment="1" applyProtection="1">
      <alignment vertical="center"/>
      <protection locked="0"/>
    </xf>
    <xf numFmtId="0" fontId="19" fillId="0" borderId="33" xfId="0" applyFont="1" applyBorder="1" applyAlignment="1" applyProtection="1">
      <alignment vertical="center"/>
      <protection locked="0"/>
    </xf>
    <xf numFmtId="0" fontId="19" fillId="0" borderId="34" xfId="0" applyFont="1" applyBorder="1" applyAlignment="1" applyProtection="1">
      <alignment vertical="center"/>
      <protection locked="0"/>
    </xf>
    <xf numFmtId="0" fontId="0" fillId="0" borderId="0" xfId="0" applyProtection="1">
      <protection locked="0"/>
    </xf>
    <xf numFmtId="0" fontId="0" fillId="0" borderId="1" xfId="0" applyBorder="1" applyAlignment="1">
      <alignment shrinkToFit="1"/>
    </xf>
    <xf numFmtId="0" fontId="24" fillId="6" borderId="35" xfId="0" applyFont="1" applyFill="1" applyBorder="1" applyAlignment="1" applyProtection="1">
      <alignment vertical="center" shrinkToFit="1"/>
      <protection locked="0" hidden="1"/>
    </xf>
    <xf numFmtId="0" fontId="24" fillId="6" borderId="1" xfId="0" applyFont="1" applyFill="1" applyBorder="1" applyAlignment="1" applyProtection="1">
      <alignment vertical="center" shrinkToFit="1"/>
      <protection locked="0" hidden="1"/>
    </xf>
    <xf numFmtId="0" fontId="24" fillId="6" borderId="1" xfId="0" applyFont="1" applyFill="1" applyBorder="1" applyAlignment="1" applyProtection="1">
      <alignment horizontal="center" vertical="center" shrinkToFit="1"/>
      <protection locked="0" hidden="1"/>
    </xf>
    <xf numFmtId="0" fontId="25" fillId="0" borderId="1" xfId="0" applyFont="1" applyBorder="1" applyAlignment="1" applyProtection="1">
      <alignment horizontal="center" vertical="center" shrinkToFit="1"/>
      <protection locked="0" hidden="1"/>
    </xf>
    <xf numFmtId="14" fontId="24" fillId="6" borderId="1" xfId="0" applyNumberFormat="1" applyFont="1" applyFill="1" applyBorder="1" applyAlignment="1" applyProtection="1">
      <alignment vertical="center" shrinkToFit="1"/>
      <protection locked="0" hidden="1"/>
    </xf>
    <xf numFmtId="0" fontId="24" fillId="6" borderId="30" xfId="0" applyFont="1" applyFill="1" applyBorder="1" applyAlignment="1" applyProtection="1">
      <alignment vertical="center" shrinkToFit="1"/>
      <protection locked="0" hidden="1"/>
    </xf>
    <xf numFmtId="0" fontId="6" fillId="0" borderId="0" xfId="0" applyFont="1" applyAlignment="1">
      <alignment horizontal="center" vertical="center"/>
    </xf>
    <xf numFmtId="49" fontId="5" fillId="0" borderId="10" xfId="0" applyNumberFormat="1" applyFont="1" applyBorder="1" applyAlignment="1">
      <alignment horizontal="center" vertical="center" textRotation="90"/>
    </xf>
    <xf numFmtId="49" fontId="5" fillId="0" borderId="11" xfId="0" applyNumberFormat="1" applyFont="1" applyBorder="1" applyAlignment="1">
      <alignment horizontal="center" vertical="center" textRotation="90"/>
    </xf>
    <xf numFmtId="20" fontId="1" fillId="2" borderId="6" xfId="0" applyNumberFormat="1" applyFont="1" applyFill="1" applyBorder="1" applyAlignment="1">
      <alignment horizontal="center" vertical="center"/>
    </xf>
    <xf numFmtId="20" fontId="1" fillId="2" borderId="7" xfId="0" applyNumberFormat="1" applyFont="1" applyFill="1" applyBorder="1" applyAlignment="1">
      <alignment horizontal="center" vertical="center"/>
    </xf>
    <xf numFmtId="20" fontId="1" fillId="2" borderId="8"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2" fillId="0" borderId="25"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6" fillId="0" borderId="35" xfId="0" applyFont="1" applyBorder="1" applyAlignment="1" applyProtection="1">
      <alignment horizontal="right" vertical="center"/>
      <protection locked="0"/>
    </xf>
    <xf numFmtId="0" fontId="26" fillId="0" borderId="27" xfId="0" applyFont="1" applyBorder="1" applyAlignment="1" applyProtection="1">
      <alignment horizontal="right" vertical="center"/>
      <protection locked="0"/>
    </xf>
    <xf numFmtId="0" fontId="26" fillId="0" borderId="1" xfId="0" applyFont="1" applyBorder="1" applyAlignment="1" applyProtection="1">
      <alignment horizontal="right" vertical="center"/>
      <protection locked="0"/>
    </xf>
    <xf numFmtId="0" fontId="24" fillId="6" borderId="16" xfId="0" applyFont="1" applyFill="1" applyBorder="1" applyAlignment="1" applyProtection="1">
      <alignment horizontal="left" vertical="center"/>
      <protection locked="0" hidden="1"/>
    </xf>
    <xf numFmtId="0" fontId="24" fillId="6" borderId="29" xfId="0" applyFont="1" applyFill="1" applyBorder="1" applyAlignment="1" applyProtection="1">
      <alignment horizontal="left" vertical="center"/>
      <protection locked="0" hidden="1"/>
    </xf>
    <xf numFmtId="0" fontId="24" fillId="6" borderId="1" xfId="0" applyFont="1" applyFill="1" applyBorder="1" applyAlignment="1" applyProtection="1">
      <alignment horizontal="left" vertical="center"/>
      <protection locked="0"/>
    </xf>
    <xf numFmtId="0" fontId="24" fillId="6" borderId="30" xfId="0" applyFont="1" applyFill="1" applyBorder="1" applyAlignment="1" applyProtection="1">
      <alignment horizontal="left" vertical="center"/>
      <protection locked="0"/>
    </xf>
    <xf numFmtId="0" fontId="21" fillId="0" borderId="35"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6" xfId="0" applyFont="1" applyBorder="1" applyAlignment="1" applyProtection="1">
      <alignment horizontal="center" vertical="center"/>
      <protection locked="0"/>
    </xf>
    <xf numFmtId="9" fontId="0" fillId="0" borderId="1" xfId="1" applyFont="1" applyBorder="1" applyAlignment="1">
      <alignment horizontal="center" vertical="center"/>
    </xf>
    <xf numFmtId="9" fontId="0" fillId="0" borderId="1" xfId="1" applyFont="1" applyBorder="1" applyAlignment="1">
      <alignment horizontal="left" vertical="center" wrapText="1"/>
    </xf>
    <xf numFmtId="9" fontId="0"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Normal" xfId="0" builtinId="0"/>
    <cellStyle name="Yüzde" xfId="1" builtinId="5"/>
  </cellStyles>
  <dxfs count="142">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ont>
        <color rgb="FF9C0006"/>
      </font>
      <fill>
        <patternFill>
          <bgColor rgb="FFFFC7CE"/>
        </patternFill>
      </fill>
    </dxf>
    <dxf>
      <fill>
        <patternFill>
          <bgColor theme="2" tint="-9.9948118533890809E-2"/>
        </patternFill>
      </fill>
    </dxf>
    <dxf>
      <fill>
        <patternFill>
          <bgColor theme="3"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923925</xdr:colOff>
      <xdr:row>5</xdr:row>
      <xdr:rowOff>57150</xdr:rowOff>
    </xdr:to>
    <xdr:pic>
      <xdr:nvPicPr>
        <xdr:cNvPr id="4" name="Resim 1">
          <a:extLst>
            <a:ext uri="{FF2B5EF4-FFF2-40B4-BE49-F238E27FC236}">
              <a16:creationId xmlns:a16="http://schemas.microsoft.com/office/drawing/2014/main" id="{B82A91DC-31CD-4B93-91F8-2E7765C2F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38125"/>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95"/>
  <sheetViews>
    <sheetView zoomScale="62" zoomScaleNormal="62" workbookViewId="0">
      <selection activeCell="M43" sqref="M43"/>
    </sheetView>
  </sheetViews>
  <sheetFormatPr defaultRowHeight="15" x14ac:dyDescent="0.25"/>
  <cols>
    <col min="2" max="2" width="12.85546875" bestFit="1" customWidth="1"/>
    <col min="3" max="3" width="34.42578125" customWidth="1"/>
    <col min="4" max="4" width="31.7109375" customWidth="1"/>
    <col min="5" max="5" width="8" customWidth="1"/>
    <col min="6" max="6" width="9.140625" customWidth="1"/>
    <col min="7" max="7" width="31.7109375" customWidth="1"/>
    <col min="8" max="8" width="8" customWidth="1"/>
    <col min="9" max="9" width="9.140625" customWidth="1"/>
    <col min="10" max="10" width="31.7109375" customWidth="1"/>
    <col min="11" max="11" width="8" customWidth="1"/>
    <col min="12" max="12" width="9.140625" customWidth="1"/>
    <col min="13" max="13" width="31.7109375" customWidth="1"/>
    <col min="14" max="14" width="8" customWidth="1"/>
    <col min="15" max="15" width="9.140625" customWidth="1"/>
    <col min="16" max="16" width="31.7109375" customWidth="1"/>
    <col min="17" max="17" width="8" customWidth="1"/>
    <col min="18" max="18" width="9.140625" customWidth="1"/>
    <col min="19" max="19" width="31.7109375" customWidth="1"/>
    <col min="20" max="20" width="8" customWidth="1"/>
    <col min="21" max="21" width="9.140625" customWidth="1"/>
    <col min="22" max="22" width="31.7109375" customWidth="1"/>
    <col min="23" max="23" width="8" customWidth="1"/>
    <col min="24" max="24" width="9.140625" customWidth="1"/>
    <col min="25" max="25" width="31.7109375" customWidth="1"/>
    <col min="26" max="26" width="8" customWidth="1"/>
    <col min="27" max="27" width="9.140625" customWidth="1"/>
    <col min="28" max="28" width="31.7109375" hidden="1" customWidth="1"/>
    <col min="29" max="29" width="8" hidden="1" customWidth="1"/>
    <col min="30" max="30" width="9.140625" hidden="1" customWidth="1"/>
    <col min="31" max="31" width="31.7109375" hidden="1" customWidth="1"/>
    <col min="32" max="32" width="8" hidden="1" customWidth="1"/>
    <col min="33" max="33" width="9.140625" hidden="1" customWidth="1"/>
    <col min="34" max="34" width="31.7109375" hidden="1" customWidth="1"/>
    <col min="35" max="35" width="8" hidden="1" customWidth="1"/>
    <col min="36" max="36" width="9.140625" hidden="1" customWidth="1"/>
    <col min="37" max="37" width="31.7109375" hidden="1" customWidth="1"/>
    <col min="38" max="38" width="8" hidden="1" customWidth="1"/>
    <col min="39" max="39" width="9.140625" hidden="1" customWidth="1"/>
    <col min="40" max="40" width="8.85546875" customWidth="1"/>
    <col min="41" max="41" width="10.5703125" customWidth="1"/>
    <col min="42" max="47" width="9.140625" customWidth="1"/>
  </cols>
  <sheetData>
    <row r="1" spans="1:39" x14ac:dyDescent="0.25">
      <c r="A1" s="29"/>
    </row>
    <row r="2" spans="1:39" ht="18.75" x14ac:dyDescent="0.3">
      <c r="B2" s="33"/>
      <c r="C2" s="34"/>
      <c r="I2" s="79" t="s">
        <v>58</v>
      </c>
      <c r="J2" s="79"/>
      <c r="K2" s="79"/>
      <c r="L2" s="79"/>
      <c r="M2" s="79"/>
      <c r="N2" s="79"/>
      <c r="O2" s="79"/>
      <c r="P2" s="79"/>
      <c r="Q2" s="79"/>
      <c r="R2" s="79"/>
      <c r="S2" s="79"/>
      <c r="T2" s="79"/>
      <c r="U2" s="79"/>
      <c r="V2" s="79"/>
      <c r="W2" s="79"/>
      <c r="X2" s="79"/>
      <c r="Y2" s="79"/>
      <c r="Z2" s="79"/>
      <c r="AA2" s="79"/>
    </row>
    <row r="3" spans="1:39" ht="18.75" x14ac:dyDescent="0.3">
      <c r="B3" s="34"/>
      <c r="C3" s="34"/>
      <c r="I3" s="79" t="s">
        <v>231</v>
      </c>
      <c r="J3" s="79"/>
      <c r="K3" s="79"/>
      <c r="L3" s="79"/>
      <c r="M3" s="79"/>
      <c r="N3" s="79"/>
      <c r="O3" s="79"/>
      <c r="P3" s="79"/>
      <c r="Q3" s="79"/>
      <c r="R3" s="79"/>
      <c r="S3" s="79"/>
      <c r="T3" s="79"/>
      <c r="U3" s="79"/>
      <c r="V3" s="79"/>
      <c r="W3" s="79"/>
      <c r="X3" s="79"/>
      <c r="Y3" s="79"/>
      <c r="Z3" s="79"/>
      <c r="AA3" s="79"/>
    </row>
    <row r="4" spans="1:39" ht="33" customHeight="1" x14ac:dyDescent="0.45">
      <c r="B4" s="35"/>
      <c r="C4" s="35"/>
      <c r="D4" s="36"/>
      <c r="E4" s="36"/>
      <c r="F4" s="36"/>
      <c r="G4" s="36"/>
      <c r="H4" s="36"/>
      <c r="I4" s="36"/>
      <c r="J4" s="36"/>
      <c r="K4" s="36"/>
    </row>
    <row r="5" spans="1:39" ht="51.75" customHeight="1" x14ac:dyDescent="0.25">
      <c r="B5" s="1" t="s">
        <v>1</v>
      </c>
      <c r="C5" s="15" t="s">
        <v>2</v>
      </c>
      <c r="D5" s="16">
        <v>45045</v>
      </c>
      <c r="E5" s="11" t="s">
        <v>57</v>
      </c>
      <c r="F5" s="11" t="s">
        <v>56</v>
      </c>
      <c r="G5" s="16">
        <v>45046</v>
      </c>
      <c r="H5" s="11" t="s">
        <v>57</v>
      </c>
      <c r="I5" s="11" t="s">
        <v>56</v>
      </c>
      <c r="J5" s="16">
        <v>45048</v>
      </c>
      <c r="K5" s="11" t="s">
        <v>57</v>
      </c>
      <c r="L5" s="11" t="s">
        <v>56</v>
      </c>
      <c r="M5" s="16">
        <v>45049</v>
      </c>
      <c r="N5" s="11" t="s">
        <v>57</v>
      </c>
      <c r="O5" s="11" t="s">
        <v>56</v>
      </c>
      <c r="P5" s="16">
        <v>45050</v>
      </c>
      <c r="Q5" s="11" t="s">
        <v>57</v>
      </c>
      <c r="R5" s="11" t="s">
        <v>56</v>
      </c>
      <c r="S5" s="16">
        <v>45051</v>
      </c>
      <c r="T5" s="11" t="s">
        <v>57</v>
      </c>
      <c r="U5" s="11" t="s">
        <v>56</v>
      </c>
      <c r="V5" s="16">
        <v>45052</v>
      </c>
      <c r="W5" s="11" t="s">
        <v>57</v>
      </c>
      <c r="X5" s="11" t="s">
        <v>56</v>
      </c>
      <c r="Y5" s="16">
        <v>45053</v>
      </c>
      <c r="Z5" s="11" t="s">
        <v>57</v>
      </c>
      <c r="AA5" s="11" t="s">
        <v>56</v>
      </c>
      <c r="AB5" s="16">
        <f>Y5+1</f>
        <v>45054</v>
      </c>
      <c r="AC5" s="11" t="s">
        <v>57</v>
      </c>
      <c r="AD5" s="11" t="s">
        <v>56</v>
      </c>
      <c r="AE5" s="16">
        <f>AB5+1</f>
        <v>45055</v>
      </c>
      <c r="AF5" s="11" t="s">
        <v>57</v>
      </c>
      <c r="AG5" s="11" t="s">
        <v>56</v>
      </c>
      <c r="AH5" s="16">
        <f>AE5+1</f>
        <v>45056</v>
      </c>
      <c r="AI5" s="11" t="s">
        <v>57</v>
      </c>
      <c r="AJ5" s="11" t="s">
        <v>56</v>
      </c>
      <c r="AK5" s="16">
        <f>AH5+1</f>
        <v>45057</v>
      </c>
      <c r="AL5" s="11" t="s">
        <v>57</v>
      </c>
      <c r="AM5" s="11" t="s">
        <v>56</v>
      </c>
    </row>
    <row r="6" spans="1:39" ht="15.75" customHeight="1" thickBot="1" x14ac:dyDescent="0.3">
      <c r="B6" s="6"/>
      <c r="C6" s="6"/>
      <c r="D6" s="5"/>
      <c r="E6" s="5"/>
      <c r="F6" s="5"/>
      <c r="G6" s="5"/>
      <c r="H6" s="5"/>
      <c r="I6" s="5"/>
      <c r="J6" s="5"/>
      <c r="K6" s="5"/>
      <c r="L6" s="5"/>
      <c r="M6" s="5"/>
      <c r="N6" s="5"/>
      <c r="O6" s="5"/>
      <c r="P6" s="5"/>
      <c r="Q6" s="5"/>
      <c r="R6" s="5"/>
      <c r="S6" s="5"/>
      <c r="T6" s="5"/>
      <c r="U6" s="5"/>
      <c r="V6" s="5"/>
      <c r="W6" s="5"/>
      <c r="X6" s="5"/>
      <c r="Y6" s="5"/>
      <c r="Z6" s="5"/>
      <c r="AA6" s="5"/>
    </row>
    <row r="7" spans="1:39" ht="15.75" customHeight="1" thickTop="1" x14ac:dyDescent="0.25">
      <c r="A7" s="80"/>
      <c r="B7" s="82" t="s">
        <v>5</v>
      </c>
      <c r="C7" s="12" t="s">
        <v>15</v>
      </c>
      <c r="D7" s="4"/>
      <c r="E7" s="4" t="str">
        <f>IF(D7="","",INDEX(Sayfa2!$D:$D,MATCH('Sınav Takvimi'!D7,Sayfa2!$C:$C,0)))</f>
        <v/>
      </c>
      <c r="F7" s="4" t="str">
        <f>IF(D7="","","ONLİNE")</f>
        <v/>
      </c>
      <c r="G7" s="4"/>
      <c r="H7" s="4" t="str">
        <f>IF(G7="","",INDEX(Sayfa2!$D:$D,MATCH('Sınav Takvimi'!G7,Sayfa2!$C:$C,0)))</f>
        <v/>
      </c>
      <c r="I7" s="4" t="str">
        <f t="shared" ref="I7:I17" si="0">IF(G7="","","ONLİNE")</f>
        <v/>
      </c>
      <c r="J7" s="4" t="s">
        <v>89</v>
      </c>
      <c r="K7" s="4">
        <f>IF(J7="","",INDEX(Sayfa2!$D:$D,MATCH('Sınav Takvimi'!J7,Sayfa2!$C:$C,0)))</f>
        <v>54</v>
      </c>
      <c r="L7" s="4" t="str">
        <f t="shared" ref="L7:L17" si="1">IF(J7="","","ONLİNE")</f>
        <v>ONLİNE</v>
      </c>
      <c r="M7" s="4" t="s">
        <v>85</v>
      </c>
      <c r="N7" s="4">
        <f>IF(M7="","",INDEX(Sayfa2!$D:$D,MATCH('Sınav Takvimi'!M7,Sayfa2!$C:$C,0)))</f>
        <v>59</v>
      </c>
      <c r="O7" s="4" t="str">
        <f t="shared" ref="O7:O17" si="2">IF(M7="","","ONLİNE")</f>
        <v>ONLİNE</v>
      </c>
      <c r="P7" s="4"/>
      <c r="Q7" s="4" t="str">
        <f>IF(P7="","",INDEX(Sayfa2!$D:$D,MATCH('Sınav Takvimi'!P7,Sayfa2!$C:$C,0)))</f>
        <v/>
      </c>
      <c r="R7" s="4" t="str">
        <f t="shared" ref="R7:R17" si="3">IF(P7="","","ONLİNE")</f>
        <v/>
      </c>
      <c r="S7" s="4" t="s">
        <v>86</v>
      </c>
      <c r="T7" s="4">
        <f>IF(S7="","",INDEX(Sayfa2!$D:$D,MATCH('Sınav Takvimi'!S7,Sayfa2!$C:$C,0)))</f>
        <v>47</v>
      </c>
      <c r="U7" s="4" t="str">
        <f t="shared" ref="U7:U17" si="4">IF(S7="","","ONLİNE")</f>
        <v>ONLİNE</v>
      </c>
      <c r="V7" s="4"/>
      <c r="W7" s="4" t="str">
        <f>IF(V7="","",INDEX(Sayfa2!$D:$D,MATCH('Sınav Takvimi'!V7,Sayfa2!$C:$C,0)))</f>
        <v/>
      </c>
      <c r="X7" s="4" t="str">
        <f t="shared" ref="X7:X17" si="5">IF(V7="","","ONLİNE")</f>
        <v/>
      </c>
      <c r="Y7" s="4"/>
      <c r="Z7" s="4" t="str">
        <f>IF(Y7="","",INDEX(Sayfa2!$D:$D,MATCH('Sınav Takvimi'!Y7,Sayfa2!$C:$C,0)))</f>
        <v/>
      </c>
      <c r="AA7" s="4" t="str">
        <f t="shared" ref="AA7:AA17" si="6">IF(Y7="","","ONLİNE")</f>
        <v/>
      </c>
      <c r="AB7" s="4"/>
      <c r="AC7" s="4" t="str">
        <f>IF(AB7="","",INDEX(Sayfa2!$D:$D,MATCH('Sınav Takvimi'!AB7,Sayfa2!$C:$C,0)))</f>
        <v/>
      </c>
      <c r="AD7" s="4" t="str">
        <f t="shared" ref="AD7:AD17" si="7">IF(AB7="","","ONLİNE")</f>
        <v/>
      </c>
      <c r="AE7" s="4"/>
      <c r="AF7" s="4" t="str">
        <f>IF(AE7="","",INDEX(Sayfa2!$D:$D,MATCH('Sınav Takvimi'!AE7,Sayfa2!$C:$C,0)))</f>
        <v/>
      </c>
      <c r="AG7" s="4" t="str">
        <f t="shared" ref="AG7:AG17" si="8">IF(AE7="","","ONLİNE")</f>
        <v/>
      </c>
      <c r="AH7" s="4"/>
      <c r="AI7" s="4" t="str">
        <f>IF(AH7="","",INDEX(Sayfa2!$D:$D,MATCH('Sınav Takvimi'!AH7,Sayfa2!$C:$C,0)))</f>
        <v/>
      </c>
      <c r="AJ7" s="4" t="str">
        <f t="shared" ref="AJ7:AJ17" si="9">IF(AH7="","","ONLİNE")</f>
        <v/>
      </c>
      <c r="AK7" s="4"/>
      <c r="AL7" s="4" t="str">
        <f>IF(AK7="","",INDEX(Sayfa2!$D:$D,MATCH('Sınav Takvimi'!AK7,Sayfa2!$C:$C,0)))</f>
        <v/>
      </c>
      <c r="AM7" s="4" t="str">
        <f t="shared" ref="AM7:AM17" si="10">IF(AK7="","","ONLİNE")</f>
        <v/>
      </c>
    </row>
    <row r="8" spans="1:39" ht="15.75" customHeight="1" x14ac:dyDescent="0.25">
      <c r="A8" s="81"/>
      <c r="B8" s="83"/>
      <c r="C8" s="13" t="s">
        <v>6</v>
      </c>
      <c r="D8" s="37"/>
      <c r="E8" s="44" t="str">
        <f>IF(D8="","",INDEX(Sayfa2!$D:$D,MATCH('Sınav Takvimi'!D8,Sayfa2!$C:$C,0)))</f>
        <v/>
      </c>
      <c r="F8" s="2" t="str">
        <f>IF(D8="","","ONLİNE")</f>
        <v/>
      </c>
      <c r="G8" s="37"/>
      <c r="H8" s="44" t="str">
        <f>IF(G8="","",INDEX(Sayfa2!$D:$D,MATCH('Sınav Takvimi'!G8,Sayfa2!$C:$C,0)))</f>
        <v/>
      </c>
      <c r="I8" s="2" t="str">
        <f t="shared" si="0"/>
        <v/>
      </c>
      <c r="J8" s="37" t="s">
        <v>101</v>
      </c>
      <c r="K8" s="44">
        <f>IF(J8="","",INDEX(Sayfa2!$D:$D,MATCH('Sınav Takvimi'!J8,Sayfa2!$C:$C,0)))</f>
        <v>128</v>
      </c>
      <c r="L8" s="2" t="str">
        <f t="shared" si="1"/>
        <v>ONLİNE</v>
      </c>
      <c r="M8" s="37" t="s">
        <v>102</v>
      </c>
      <c r="N8" s="44">
        <f>IF(M8="","",INDEX(Sayfa2!$D:$D,MATCH('Sınav Takvimi'!M8,Sayfa2!$C:$C,0)))</f>
        <v>160</v>
      </c>
      <c r="O8" s="2" t="str">
        <f t="shared" si="2"/>
        <v>ONLİNE</v>
      </c>
      <c r="P8" s="37" t="s">
        <v>98</v>
      </c>
      <c r="Q8" s="44">
        <f>IF(P8="","",INDEX(Sayfa2!$D:$D,MATCH('Sınav Takvimi'!P8,Sayfa2!$C:$C,0)))</f>
        <v>114</v>
      </c>
      <c r="R8" s="2" t="str">
        <f t="shared" si="3"/>
        <v>ONLİNE</v>
      </c>
      <c r="S8" s="37" t="s">
        <v>99</v>
      </c>
      <c r="T8" s="44">
        <f>IF(S8="","",INDEX(Sayfa2!$D:$D,MATCH('Sınav Takvimi'!S8,Sayfa2!$C:$C,0)))</f>
        <v>121</v>
      </c>
      <c r="U8" s="2" t="str">
        <f t="shared" si="4"/>
        <v>ONLİNE</v>
      </c>
      <c r="V8" s="37"/>
      <c r="W8" s="44" t="str">
        <f>IF(V8="","",INDEX(Sayfa2!$D:$D,MATCH('Sınav Takvimi'!V8,Sayfa2!$C:$C,0)))</f>
        <v/>
      </c>
      <c r="X8" s="2" t="str">
        <f t="shared" si="5"/>
        <v/>
      </c>
      <c r="Y8" s="37"/>
      <c r="Z8" s="44" t="str">
        <f>IF(Y8="","",INDEX(Sayfa2!$D:$D,MATCH('Sınav Takvimi'!Y8,Sayfa2!$C:$C,0)))</f>
        <v/>
      </c>
      <c r="AA8" s="2" t="str">
        <f t="shared" si="6"/>
        <v/>
      </c>
      <c r="AB8" s="37"/>
      <c r="AC8" s="44" t="str">
        <f>IF(AB8="","",INDEX(Sayfa2!$D:$D,MATCH('Sınav Takvimi'!AB8,Sayfa2!$C:$C,0)))</f>
        <v/>
      </c>
      <c r="AD8" s="2" t="str">
        <f t="shared" si="7"/>
        <v/>
      </c>
      <c r="AE8" s="37"/>
      <c r="AF8" s="44" t="str">
        <f>IF(AE8="","",INDEX(Sayfa2!$D:$D,MATCH('Sınav Takvimi'!AE8,Sayfa2!$C:$C,0)))</f>
        <v/>
      </c>
      <c r="AG8" s="2" t="str">
        <f t="shared" si="8"/>
        <v/>
      </c>
      <c r="AH8" s="37"/>
      <c r="AI8" s="44" t="str">
        <f>IF(AH8="","",INDEX(Sayfa2!$D:$D,MATCH('Sınav Takvimi'!AH8,Sayfa2!$C:$C,0)))</f>
        <v/>
      </c>
      <c r="AJ8" s="2" t="str">
        <f t="shared" si="9"/>
        <v/>
      </c>
      <c r="AK8" s="37"/>
      <c r="AL8" s="44" t="str">
        <f>IF(AK8="","",INDEX(Sayfa2!$D:$D,MATCH('Sınav Takvimi'!AK8,Sayfa2!$C:$C,0)))</f>
        <v/>
      </c>
      <c r="AM8" s="2" t="str">
        <f t="shared" si="10"/>
        <v/>
      </c>
    </row>
    <row r="9" spans="1:39" ht="15.75" customHeight="1" x14ac:dyDescent="0.25">
      <c r="A9" s="81"/>
      <c r="B9" s="83"/>
      <c r="C9" s="13" t="s">
        <v>7</v>
      </c>
      <c r="D9" s="2"/>
      <c r="E9" s="44" t="str">
        <f>IF(D9="","",INDEX(Sayfa2!$D:$D,MATCH('Sınav Takvimi'!D9,Sayfa2!$C:$C,0)))</f>
        <v/>
      </c>
      <c r="F9" s="2" t="str">
        <f t="shared" ref="F9:F19" si="11">IF(D9="","","ONLİNE")</f>
        <v/>
      </c>
      <c r="G9" s="2"/>
      <c r="H9" s="44" t="str">
        <f>IF(G9="","",INDEX(Sayfa2!$D:$D,MATCH('Sınav Takvimi'!G9,Sayfa2!$C:$C,0)))</f>
        <v/>
      </c>
      <c r="I9" s="2" t="str">
        <f t="shared" si="0"/>
        <v/>
      </c>
      <c r="J9" s="2" t="s">
        <v>115</v>
      </c>
      <c r="K9" s="44">
        <f>IF(J9="","",INDEX(Sayfa2!$D:$D,MATCH('Sınav Takvimi'!J9,Sayfa2!$C:$C,0)))</f>
        <v>82</v>
      </c>
      <c r="L9" s="2" t="str">
        <f t="shared" si="1"/>
        <v>ONLİNE</v>
      </c>
      <c r="M9" s="2" t="s">
        <v>113</v>
      </c>
      <c r="N9" s="44">
        <f>IF(M9="","",INDEX(Sayfa2!$D:$D,MATCH('Sınav Takvimi'!M9,Sayfa2!$C:$C,0)))</f>
        <v>77</v>
      </c>
      <c r="O9" s="2" t="str">
        <f t="shared" si="2"/>
        <v>ONLİNE</v>
      </c>
      <c r="P9" s="2" t="s">
        <v>114</v>
      </c>
      <c r="Q9" s="44">
        <f>IF(P9="","",INDEX(Sayfa2!$D:$D,MATCH('Sınav Takvimi'!P9,Sayfa2!$C:$C,0)))</f>
        <v>71</v>
      </c>
      <c r="R9" s="2" t="str">
        <f t="shared" si="3"/>
        <v>ONLİNE</v>
      </c>
      <c r="S9" s="2" t="s">
        <v>110</v>
      </c>
      <c r="T9" s="44">
        <f>IF(S9="","",INDEX(Sayfa2!$D:$D,MATCH('Sınav Takvimi'!S9,Sayfa2!$C:$C,0)))</f>
        <v>88</v>
      </c>
      <c r="U9" s="2" t="str">
        <f t="shared" si="4"/>
        <v>ONLİNE</v>
      </c>
      <c r="V9" s="2"/>
      <c r="W9" s="44" t="str">
        <f>IF(V9="","",INDEX(Sayfa2!$D:$D,MATCH('Sınav Takvimi'!V9,Sayfa2!$C:$C,0)))</f>
        <v/>
      </c>
      <c r="X9" s="2" t="str">
        <f t="shared" si="5"/>
        <v/>
      </c>
      <c r="Y9" s="2"/>
      <c r="Z9" s="44" t="str">
        <f>IF(Y9="","",INDEX(Sayfa2!$D:$D,MATCH('Sınav Takvimi'!Y9,Sayfa2!$C:$C,0)))</f>
        <v/>
      </c>
      <c r="AA9" s="2" t="str">
        <f t="shared" si="6"/>
        <v/>
      </c>
      <c r="AB9" s="2"/>
      <c r="AC9" s="44" t="str">
        <f>IF(AB9="","",INDEX(Sayfa2!$D:$D,MATCH('Sınav Takvimi'!AB9,Sayfa2!$C:$C,0)))</f>
        <v/>
      </c>
      <c r="AD9" s="2" t="str">
        <f t="shared" si="7"/>
        <v/>
      </c>
      <c r="AE9" s="2"/>
      <c r="AF9" s="44" t="str">
        <f>IF(AE9="","",INDEX(Sayfa2!$D:$D,MATCH('Sınav Takvimi'!AE9,Sayfa2!$C:$C,0)))</f>
        <v/>
      </c>
      <c r="AG9" s="2" t="str">
        <f t="shared" si="8"/>
        <v/>
      </c>
      <c r="AH9" s="2"/>
      <c r="AI9" s="44" t="str">
        <f>IF(AH9="","",INDEX(Sayfa2!$D:$D,MATCH('Sınav Takvimi'!AH9,Sayfa2!$C:$C,0)))</f>
        <v/>
      </c>
      <c r="AJ9" s="2" t="str">
        <f t="shared" si="9"/>
        <v/>
      </c>
      <c r="AK9" s="2"/>
      <c r="AL9" s="44" t="str">
        <f>IF(AK9="","",INDEX(Sayfa2!$D:$D,MATCH('Sınav Takvimi'!AK9,Sayfa2!$C:$C,0)))</f>
        <v/>
      </c>
      <c r="AM9" s="2" t="str">
        <f t="shared" si="10"/>
        <v/>
      </c>
    </row>
    <row r="10" spans="1:39" ht="15.75" customHeight="1" x14ac:dyDescent="0.25">
      <c r="A10" s="81"/>
      <c r="B10" s="83"/>
      <c r="C10" s="13" t="s">
        <v>8</v>
      </c>
      <c r="D10" s="2"/>
      <c r="E10" s="44" t="str">
        <f>IF(D10="","",INDEX(Sayfa2!$D:$D,MATCH('Sınav Takvimi'!D10,Sayfa2!$C:$C,0)))</f>
        <v/>
      </c>
      <c r="F10" s="2" t="str">
        <f t="shared" si="11"/>
        <v/>
      </c>
      <c r="G10" s="2"/>
      <c r="H10" s="44" t="str">
        <f>IF(G10="","",INDEX(Sayfa2!$D:$D,MATCH('Sınav Takvimi'!G10,Sayfa2!$C:$C,0)))</f>
        <v/>
      </c>
      <c r="I10" s="2" t="str">
        <f t="shared" si="0"/>
        <v/>
      </c>
      <c r="J10" s="2"/>
      <c r="K10" s="44" t="str">
        <f>IF(J10="","",INDEX(Sayfa2!$D:$D,MATCH('Sınav Takvimi'!J10,Sayfa2!$C:$C,0)))</f>
        <v/>
      </c>
      <c r="L10" s="2" t="str">
        <f t="shared" si="1"/>
        <v/>
      </c>
      <c r="M10" s="2"/>
      <c r="N10" s="44" t="str">
        <f>IF(M10="","",INDEX(Sayfa2!$D:$D,MATCH('Sınav Takvimi'!M10,Sayfa2!$C:$C,0)))</f>
        <v/>
      </c>
      <c r="O10" s="2" t="str">
        <f t="shared" si="2"/>
        <v/>
      </c>
      <c r="P10" s="2"/>
      <c r="Q10" s="44" t="str">
        <f>IF(P10="","",INDEX(Sayfa2!$D:$D,MATCH('Sınav Takvimi'!P10,Sayfa2!$C:$C,0)))</f>
        <v/>
      </c>
      <c r="R10" s="2" t="str">
        <f t="shared" si="3"/>
        <v/>
      </c>
      <c r="S10" s="2" t="s">
        <v>130</v>
      </c>
      <c r="T10" s="44">
        <f>IF(S10="","",INDEX(Sayfa2!$D:$D,MATCH('Sınav Takvimi'!S10,Sayfa2!$C:$C,0)))</f>
        <v>79</v>
      </c>
      <c r="U10" s="2" t="str">
        <f t="shared" si="4"/>
        <v>ONLİNE</v>
      </c>
      <c r="V10" s="2"/>
      <c r="W10" s="44" t="str">
        <f>IF(V10="","",INDEX(Sayfa2!$D:$D,MATCH('Sınav Takvimi'!V10,Sayfa2!$C:$C,0)))</f>
        <v/>
      </c>
      <c r="X10" s="2" t="str">
        <f t="shared" si="5"/>
        <v/>
      </c>
      <c r="Y10" s="2"/>
      <c r="Z10" s="44" t="str">
        <f>IF(Y10="","",INDEX(Sayfa2!$D:$D,MATCH('Sınav Takvimi'!Y10,Sayfa2!$C:$C,0)))</f>
        <v/>
      </c>
      <c r="AA10" s="2" t="str">
        <f t="shared" si="6"/>
        <v/>
      </c>
      <c r="AB10" s="2"/>
      <c r="AC10" s="44" t="str">
        <f>IF(AB10="","",INDEX(Sayfa2!$D:$D,MATCH('Sınav Takvimi'!AB10,Sayfa2!$C:$C,0)))</f>
        <v/>
      </c>
      <c r="AD10" s="2" t="str">
        <f t="shared" si="7"/>
        <v/>
      </c>
      <c r="AE10" s="2"/>
      <c r="AF10" s="44" t="str">
        <f>IF(AE10="","",INDEX(Sayfa2!$D:$D,MATCH('Sınav Takvimi'!AE10,Sayfa2!$C:$C,0)))</f>
        <v/>
      </c>
      <c r="AG10" s="2" t="str">
        <f t="shared" si="8"/>
        <v/>
      </c>
      <c r="AH10" s="2"/>
      <c r="AI10" s="44" t="str">
        <f>IF(AH10="","",INDEX(Sayfa2!$D:$D,MATCH('Sınav Takvimi'!AH10,Sayfa2!$C:$C,0)))</f>
        <v/>
      </c>
      <c r="AJ10" s="2" t="str">
        <f t="shared" si="9"/>
        <v/>
      </c>
      <c r="AK10" s="2"/>
      <c r="AL10" s="44" t="str">
        <f>IF(AK10="","",INDEX(Sayfa2!$D:$D,MATCH('Sınav Takvimi'!AK10,Sayfa2!$C:$C,0)))</f>
        <v/>
      </c>
      <c r="AM10" s="2" t="str">
        <f t="shared" si="10"/>
        <v/>
      </c>
    </row>
    <row r="11" spans="1:39" ht="15.75" customHeight="1" x14ac:dyDescent="0.25">
      <c r="A11" s="81"/>
      <c r="B11" s="83"/>
      <c r="C11" s="13" t="s">
        <v>9</v>
      </c>
      <c r="D11" s="2" t="s">
        <v>147</v>
      </c>
      <c r="E11" s="44">
        <f>IF(D11="","",INDEX(Sayfa2!$D:$D,MATCH('Sınav Takvimi'!D11,Sayfa2!$C:$C,0)))</f>
        <v>85</v>
      </c>
      <c r="F11" s="2" t="str">
        <f t="shared" si="11"/>
        <v>ONLİNE</v>
      </c>
      <c r="G11" s="2" t="s">
        <v>148</v>
      </c>
      <c r="H11" s="44">
        <f>IF(G11="","",INDEX(Sayfa2!$D:$D,MATCH('Sınav Takvimi'!G11,Sayfa2!$C:$C,0)))</f>
        <v>70</v>
      </c>
      <c r="I11" s="2" t="str">
        <f t="shared" si="0"/>
        <v>ONLİNE</v>
      </c>
      <c r="J11" s="2"/>
      <c r="K11" s="44" t="str">
        <f>IF(J11="","",INDEX(Sayfa2!$D:$D,MATCH('Sınav Takvimi'!J11,Sayfa2!$C:$C,0)))</f>
        <v/>
      </c>
      <c r="L11" s="2" t="str">
        <f t="shared" si="1"/>
        <v/>
      </c>
      <c r="M11" s="2"/>
      <c r="N11" s="44" t="str">
        <f>IF(M11="","",INDEX(Sayfa2!$D:$D,MATCH('Sınav Takvimi'!M11,Sayfa2!$C:$C,0)))</f>
        <v/>
      </c>
      <c r="O11" s="2" t="str">
        <f t="shared" si="2"/>
        <v/>
      </c>
      <c r="P11" s="2"/>
      <c r="Q11" s="44" t="str">
        <f>IF(P11="","",INDEX(Sayfa2!$D:$D,MATCH('Sınav Takvimi'!P11,Sayfa2!$C:$C,0)))</f>
        <v/>
      </c>
      <c r="R11" s="2" t="str">
        <f t="shared" si="3"/>
        <v/>
      </c>
      <c r="S11" s="2"/>
      <c r="T11" s="44" t="str">
        <f>IF(S11="","",INDEX(Sayfa2!$D:$D,MATCH('Sınav Takvimi'!S11,Sayfa2!$C:$C,0)))</f>
        <v/>
      </c>
      <c r="U11" s="2" t="str">
        <f t="shared" si="4"/>
        <v/>
      </c>
      <c r="V11" s="2"/>
      <c r="W11" s="44" t="str">
        <f>IF(V11="","",INDEX(Sayfa2!$D:$D,MATCH('Sınav Takvimi'!V11,Sayfa2!$C:$C,0)))</f>
        <v/>
      </c>
      <c r="X11" s="2" t="str">
        <f t="shared" si="5"/>
        <v/>
      </c>
      <c r="Y11" s="2"/>
      <c r="Z11" s="44" t="str">
        <f>IF(Y11="","",INDEX(Sayfa2!$D:$D,MATCH('Sınav Takvimi'!Y11,Sayfa2!$C:$C,0)))</f>
        <v/>
      </c>
      <c r="AA11" s="2" t="str">
        <f t="shared" si="6"/>
        <v/>
      </c>
      <c r="AB11" s="2"/>
      <c r="AC11" s="44" t="str">
        <f>IF(AB11="","",INDEX(Sayfa2!$D:$D,MATCH('Sınav Takvimi'!AB11,Sayfa2!$C:$C,0)))</f>
        <v/>
      </c>
      <c r="AD11" s="2" t="str">
        <f t="shared" si="7"/>
        <v/>
      </c>
      <c r="AE11" s="2"/>
      <c r="AF11" s="44" t="str">
        <f>IF(AE11="","",INDEX(Sayfa2!$D:$D,MATCH('Sınav Takvimi'!AE11,Sayfa2!$C:$C,0)))</f>
        <v/>
      </c>
      <c r="AG11" s="2" t="str">
        <f t="shared" si="8"/>
        <v/>
      </c>
      <c r="AH11" s="2"/>
      <c r="AI11" s="44" t="str">
        <f>IF(AH11="","",INDEX(Sayfa2!$D:$D,MATCH('Sınav Takvimi'!AH11,Sayfa2!$C:$C,0)))</f>
        <v/>
      </c>
      <c r="AJ11" s="2" t="str">
        <f t="shared" si="9"/>
        <v/>
      </c>
      <c r="AK11" s="2"/>
      <c r="AL11" s="44" t="str">
        <f>IF(AK11="","",INDEX(Sayfa2!$D:$D,MATCH('Sınav Takvimi'!AK11,Sayfa2!$C:$C,0)))</f>
        <v/>
      </c>
      <c r="AM11" s="2" t="str">
        <f t="shared" si="10"/>
        <v/>
      </c>
    </row>
    <row r="12" spans="1:39" ht="15.75" customHeight="1" x14ac:dyDescent="0.25">
      <c r="A12" s="81"/>
      <c r="B12" s="83"/>
      <c r="C12" s="13" t="s">
        <v>10</v>
      </c>
      <c r="D12" s="2"/>
      <c r="E12" s="44" t="str">
        <f>IF(D12="","",INDEX(Sayfa2!$D:$D,MATCH('Sınav Takvimi'!D12,Sayfa2!$C:$C,0)))</f>
        <v/>
      </c>
      <c r="F12" s="2" t="str">
        <f t="shared" si="11"/>
        <v/>
      </c>
      <c r="G12" s="2"/>
      <c r="H12" s="44" t="str">
        <f>IF(G12="","",INDEX(Sayfa2!$D:$D,MATCH('Sınav Takvimi'!G12,Sayfa2!$C:$C,0)))</f>
        <v/>
      </c>
      <c r="I12" s="2" t="str">
        <f t="shared" si="0"/>
        <v/>
      </c>
      <c r="J12" s="2" t="s">
        <v>166</v>
      </c>
      <c r="K12" s="44">
        <f>IF(J12="","",INDEX(Sayfa2!$D:$D,MATCH('Sınav Takvimi'!J12,Sayfa2!$C:$C,0)))</f>
        <v>68</v>
      </c>
      <c r="L12" s="2" t="str">
        <f t="shared" si="1"/>
        <v>ONLİNE</v>
      </c>
      <c r="M12" s="2" t="s">
        <v>159</v>
      </c>
      <c r="N12" s="44">
        <f>IF(M12="","",INDEX(Sayfa2!$D:$D,MATCH('Sınav Takvimi'!M12,Sayfa2!$C:$C,0)))</f>
        <v>65</v>
      </c>
      <c r="O12" s="2" t="str">
        <f t="shared" si="2"/>
        <v>ONLİNE</v>
      </c>
      <c r="P12" s="2" t="s">
        <v>161</v>
      </c>
      <c r="Q12" s="44">
        <f>IF(P12="","",INDEX(Sayfa2!$D:$D,MATCH('Sınav Takvimi'!P12,Sayfa2!$C:$C,0)))</f>
        <v>35</v>
      </c>
      <c r="R12" s="2" t="str">
        <f t="shared" si="3"/>
        <v>ONLİNE</v>
      </c>
      <c r="S12" s="2" t="s">
        <v>164</v>
      </c>
      <c r="T12" s="44">
        <f>IF(S12="","",INDEX(Sayfa2!$D:$D,MATCH('Sınav Takvimi'!S12,Sayfa2!$C:$C,0)))</f>
        <v>29</v>
      </c>
      <c r="U12" s="2" t="str">
        <f t="shared" si="4"/>
        <v>ONLİNE</v>
      </c>
      <c r="V12" s="2"/>
      <c r="W12" s="44" t="str">
        <f>IF(V12="","",INDEX(Sayfa2!$D:$D,MATCH('Sınav Takvimi'!V12,Sayfa2!$C:$C,0)))</f>
        <v/>
      </c>
      <c r="X12" s="2" t="str">
        <f t="shared" si="5"/>
        <v/>
      </c>
      <c r="Y12" s="2"/>
      <c r="Z12" s="44" t="str">
        <f>IF(Y12="","",INDEX(Sayfa2!$D:$D,MATCH('Sınav Takvimi'!Y12,Sayfa2!$C:$C,0)))</f>
        <v/>
      </c>
      <c r="AA12" s="2" t="str">
        <f t="shared" si="6"/>
        <v/>
      </c>
      <c r="AB12" s="2"/>
      <c r="AC12" s="44" t="str">
        <f>IF(AB12="","",INDEX(Sayfa2!$D:$D,MATCH('Sınav Takvimi'!AB12,Sayfa2!$C:$C,0)))</f>
        <v/>
      </c>
      <c r="AD12" s="2" t="str">
        <f t="shared" si="7"/>
        <v/>
      </c>
      <c r="AE12" s="2"/>
      <c r="AF12" s="44" t="str">
        <f>IF(AE12="","",INDEX(Sayfa2!$D:$D,MATCH('Sınav Takvimi'!AE12,Sayfa2!$C:$C,0)))</f>
        <v/>
      </c>
      <c r="AG12" s="2" t="str">
        <f t="shared" si="8"/>
        <v/>
      </c>
      <c r="AH12" s="2"/>
      <c r="AI12" s="44" t="str">
        <f>IF(AH12="","",INDEX(Sayfa2!$D:$D,MATCH('Sınav Takvimi'!AH12,Sayfa2!$C:$C,0)))</f>
        <v/>
      </c>
      <c r="AJ12" s="2" t="str">
        <f t="shared" si="9"/>
        <v/>
      </c>
      <c r="AK12" s="2"/>
      <c r="AL12" s="44" t="str">
        <f>IF(AK12="","",INDEX(Sayfa2!$D:$D,MATCH('Sınav Takvimi'!AK12,Sayfa2!$C:$C,0)))</f>
        <v/>
      </c>
      <c r="AM12" s="2" t="str">
        <f t="shared" si="10"/>
        <v/>
      </c>
    </row>
    <row r="13" spans="1:39" ht="15" customHeight="1" x14ac:dyDescent="0.25">
      <c r="A13" s="81"/>
      <c r="B13" s="83"/>
      <c r="C13" s="13" t="s">
        <v>11</v>
      </c>
      <c r="D13" s="2"/>
      <c r="E13" s="44" t="str">
        <f>IF(D13="","",INDEX(Sayfa2!$D:$D,MATCH('Sınav Takvimi'!D13,Sayfa2!$C:$C,0)))</f>
        <v/>
      </c>
      <c r="F13" s="2" t="str">
        <f t="shared" si="11"/>
        <v/>
      </c>
      <c r="G13" s="2"/>
      <c r="H13" s="44" t="str">
        <f>IF(G13="","",INDEX(Sayfa2!$D:$D,MATCH('Sınav Takvimi'!G13,Sayfa2!$C:$C,0)))</f>
        <v/>
      </c>
      <c r="I13" s="2" t="str">
        <f t="shared" si="0"/>
        <v/>
      </c>
      <c r="J13" s="2" t="s">
        <v>180</v>
      </c>
      <c r="K13" s="44">
        <f>IF(J13="","",INDEX(Sayfa2!$D:$D,MATCH('Sınav Takvimi'!J13,Sayfa2!$C:$C,0)))</f>
        <v>32</v>
      </c>
      <c r="L13" s="2" t="str">
        <f t="shared" si="1"/>
        <v>ONLİNE</v>
      </c>
      <c r="M13" s="2" t="s">
        <v>181</v>
      </c>
      <c r="N13" s="44">
        <f>IF(M13="","",INDEX(Sayfa2!$D:$D,MATCH('Sınav Takvimi'!M13,Sayfa2!$C:$C,0)))</f>
        <v>68</v>
      </c>
      <c r="O13" s="2" t="str">
        <f t="shared" si="2"/>
        <v>ONLİNE</v>
      </c>
      <c r="P13" s="2"/>
      <c r="Q13" s="44" t="str">
        <f>IF(P13="","",INDEX(Sayfa2!$D:$D,MATCH('Sınav Takvimi'!P13,Sayfa2!$C:$C,0)))</f>
        <v/>
      </c>
      <c r="R13" s="2" t="str">
        <f t="shared" si="3"/>
        <v/>
      </c>
      <c r="S13" s="2"/>
      <c r="T13" s="44" t="str">
        <f>IF(S13="","",INDEX(Sayfa2!$D:$D,MATCH('Sınav Takvimi'!S13,Sayfa2!$C:$C,0)))</f>
        <v/>
      </c>
      <c r="U13" s="2" t="str">
        <f t="shared" si="4"/>
        <v/>
      </c>
      <c r="V13" s="2"/>
      <c r="W13" s="44" t="str">
        <f>IF(V13="","",INDEX(Sayfa2!$D:$D,MATCH('Sınav Takvimi'!V13,Sayfa2!$C:$C,0)))</f>
        <v/>
      </c>
      <c r="X13" s="2" t="str">
        <f t="shared" si="5"/>
        <v/>
      </c>
      <c r="Y13" s="2"/>
      <c r="Z13" s="44" t="str">
        <f>IF(Y13="","",INDEX(Sayfa2!$D:$D,MATCH('Sınav Takvimi'!Y13,Sayfa2!$C:$C,0)))</f>
        <v/>
      </c>
      <c r="AA13" s="2" t="str">
        <f t="shared" si="6"/>
        <v/>
      </c>
      <c r="AB13" s="2"/>
      <c r="AC13" s="44" t="str">
        <f>IF(AB13="","",INDEX(Sayfa2!$D:$D,MATCH('Sınav Takvimi'!AB13,Sayfa2!$C:$C,0)))</f>
        <v/>
      </c>
      <c r="AD13" s="2" t="str">
        <f t="shared" si="7"/>
        <v/>
      </c>
      <c r="AE13" s="2"/>
      <c r="AF13" s="44" t="str">
        <f>IF(AE13="","",INDEX(Sayfa2!$D:$D,MATCH('Sınav Takvimi'!AE13,Sayfa2!$C:$C,0)))</f>
        <v/>
      </c>
      <c r="AG13" s="2" t="str">
        <f t="shared" si="8"/>
        <v/>
      </c>
      <c r="AH13" s="2"/>
      <c r="AI13" s="44" t="str">
        <f>IF(AH13="","",INDEX(Sayfa2!$D:$D,MATCH('Sınav Takvimi'!AH13,Sayfa2!$C:$C,0)))</f>
        <v/>
      </c>
      <c r="AJ13" s="2" t="str">
        <f t="shared" si="9"/>
        <v/>
      </c>
      <c r="AK13" s="2"/>
      <c r="AL13" s="44" t="str">
        <f>IF(AK13="","",INDEX(Sayfa2!$D:$D,MATCH('Sınav Takvimi'!AK13,Sayfa2!$C:$C,0)))</f>
        <v/>
      </c>
      <c r="AM13" s="2" t="str">
        <f t="shared" si="10"/>
        <v/>
      </c>
    </row>
    <row r="14" spans="1:39" ht="15" customHeight="1" x14ac:dyDescent="0.25">
      <c r="A14" s="81"/>
      <c r="B14" s="83"/>
      <c r="C14" s="13" t="s">
        <v>12</v>
      </c>
      <c r="D14" s="2" t="s">
        <v>191</v>
      </c>
      <c r="E14" s="44">
        <f>IF(D14="","",INDEX(Sayfa2!$D:$D,MATCH('Sınav Takvimi'!D14,Sayfa2!$C:$C,0)))</f>
        <v>37</v>
      </c>
      <c r="F14" s="2" t="str">
        <f t="shared" si="11"/>
        <v>ONLİNE</v>
      </c>
      <c r="G14" s="2" t="s">
        <v>197</v>
      </c>
      <c r="H14" s="44">
        <f>IF(G14="","",INDEX(Sayfa2!$D:$D,MATCH('Sınav Takvimi'!G14,Sayfa2!$C:$C,0)))</f>
        <v>34</v>
      </c>
      <c r="I14" s="2" t="str">
        <f t="shared" si="0"/>
        <v>ONLİNE</v>
      </c>
      <c r="J14" s="2" t="s">
        <v>192</v>
      </c>
      <c r="K14" s="44">
        <f>IF(J14="","",INDEX(Sayfa2!$D:$D,MATCH('Sınav Takvimi'!J14,Sayfa2!$C:$C,0)))</f>
        <v>44</v>
      </c>
      <c r="L14" s="2" t="str">
        <f t="shared" si="1"/>
        <v>ONLİNE</v>
      </c>
      <c r="M14" s="2" t="s">
        <v>193</v>
      </c>
      <c r="N14" s="44">
        <f>IF(M14="","",INDEX(Sayfa2!$D:$D,MATCH('Sınav Takvimi'!M14,Sayfa2!$C:$C,0)))</f>
        <v>34</v>
      </c>
      <c r="O14" s="2" t="str">
        <f t="shared" si="2"/>
        <v>ONLİNE</v>
      </c>
      <c r="P14" s="2" t="s">
        <v>194</v>
      </c>
      <c r="Q14" s="44">
        <f>IF(P14="","",INDEX(Sayfa2!$D:$D,MATCH('Sınav Takvimi'!P14,Sayfa2!$C:$C,0)))</f>
        <v>43</v>
      </c>
      <c r="R14" s="2" t="str">
        <f t="shared" si="3"/>
        <v>ONLİNE</v>
      </c>
      <c r="S14" s="2" t="s">
        <v>196</v>
      </c>
      <c r="T14" s="44">
        <f>IF(S14="","",INDEX(Sayfa2!$D:$D,MATCH('Sınav Takvimi'!S14,Sayfa2!$C:$C,0)))</f>
        <v>34</v>
      </c>
      <c r="U14" s="2" t="str">
        <f t="shared" si="4"/>
        <v>ONLİNE</v>
      </c>
      <c r="V14" s="2"/>
      <c r="W14" s="44" t="str">
        <f>IF(V14="","",INDEX(Sayfa2!$D:$D,MATCH('Sınav Takvimi'!V14,Sayfa2!$C:$C,0)))</f>
        <v/>
      </c>
      <c r="X14" s="2" t="str">
        <f t="shared" si="5"/>
        <v/>
      </c>
      <c r="Y14" s="2"/>
      <c r="Z14" s="44" t="str">
        <f>IF(Y14="","",INDEX(Sayfa2!$D:$D,MATCH('Sınav Takvimi'!Y14,Sayfa2!$C:$C,0)))</f>
        <v/>
      </c>
      <c r="AA14" s="2" t="str">
        <f t="shared" si="6"/>
        <v/>
      </c>
      <c r="AB14" s="2"/>
      <c r="AC14" s="44" t="str">
        <f>IF(AB14="","",INDEX(Sayfa2!$D:$D,MATCH('Sınav Takvimi'!AB14,Sayfa2!$C:$C,0)))</f>
        <v/>
      </c>
      <c r="AD14" s="2" t="str">
        <f t="shared" si="7"/>
        <v/>
      </c>
      <c r="AE14" s="2"/>
      <c r="AF14" s="44" t="str">
        <f>IF(AE14="","",INDEX(Sayfa2!$D:$D,MATCH('Sınav Takvimi'!AE14,Sayfa2!$C:$C,0)))</f>
        <v/>
      </c>
      <c r="AG14" s="2" t="str">
        <f t="shared" si="8"/>
        <v/>
      </c>
      <c r="AH14" s="2"/>
      <c r="AI14" s="44" t="str">
        <f>IF(AH14="","",INDEX(Sayfa2!$D:$D,MATCH('Sınav Takvimi'!AH14,Sayfa2!$C:$C,0)))</f>
        <v/>
      </c>
      <c r="AJ14" s="2" t="str">
        <f t="shared" si="9"/>
        <v/>
      </c>
      <c r="AK14" s="2"/>
      <c r="AL14" s="44" t="str">
        <f>IF(AK14="","",INDEX(Sayfa2!$D:$D,MATCH('Sınav Takvimi'!AK14,Sayfa2!$C:$C,0)))</f>
        <v/>
      </c>
      <c r="AM14" s="2" t="str">
        <f t="shared" si="10"/>
        <v/>
      </c>
    </row>
    <row r="15" spans="1:39" ht="15" customHeight="1" x14ac:dyDescent="0.25">
      <c r="A15" s="81"/>
      <c r="B15" s="83"/>
      <c r="C15" s="13" t="s">
        <v>0</v>
      </c>
      <c r="D15" s="2"/>
      <c r="E15" s="44" t="str">
        <f>IF(D15="","",INDEX(Sayfa2!$D:$D,MATCH('Sınav Takvimi'!D15,Sayfa2!$C:$C,0)))</f>
        <v/>
      </c>
      <c r="F15" s="2" t="str">
        <f t="shared" si="11"/>
        <v/>
      </c>
      <c r="G15" s="2"/>
      <c r="H15" s="44" t="str">
        <f>IF(G15="","",INDEX(Sayfa2!$D:$D,MATCH('Sınav Takvimi'!G15,Sayfa2!$C:$C,0)))</f>
        <v/>
      </c>
      <c r="I15" s="2" t="str">
        <f t="shared" si="0"/>
        <v/>
      </c>
      <c r="J15" s="2"/>
      <c r="K15" s="44" t="str">
        <f>IF(J15="","",INDEX(Sayfa2!$D:$D,MATCH('Sınav Takvimi'!J15,Sayfa2!$C:$C,0)))</f>
        <v/>
      </c>
      <c r="L15" s="2" t="str">
        <f t="shared" si="1"/>
        <v/>
      </c>
      <c r="M15" s="2"/>
      <c r="N15" s="44" t="str">
        <f>IF(M15="","",INDEX(Sayfa2!$D:$D,MATCH('Sınav Takvimi'!M15,Sayfa2!$C:$C,0)))</f>
        <v/>
      </c>
      <c r="O15" s="2" t="str">
        <f t="shared" si="2"/>
        <v/>
      </c>
      <c r="P15" s="2"/>
      <c r="Q15" s="44" t="str">
        <f>IF(P15="","",INDEX(Sayfa2!$D:$D,MATCH('Sınav Takvimi'!P15,Sayfa2!$C:$C,0)))</f>
        <v/>
      </c>
      <c r="R15" s="2" t="str">
        <f t="shared" si="3"/>
        <v/>
      </c>
      <c r="S15" s="2"/>
      <c r="T15" s="44" t="str">
        <f>IF(S15="","",INDEX(Sayfa2!$D:$D,MATCH('Sınav Takvimi'!S15,Sayfa2!$C:$C,0)))</f>
        <v/>
      </c>
      <c r="U15" s="2" t="str">
        <f t="shared" si="4"/>
        <v/>
      </c>
      <c r="V15" s="2"/>
      <c r="W15" s="44" t="str">
        <f>IF(V15="","",INDEX(Sayfa2!$D:$D,MATCH('Sınav Takvimi'!V15,Sayfa2!$C:$C,0)))</f>
        <v/>
      </c>
      <c r="X15" s="2" t="str">
        <f t="shared" si="5"/>
        <v/>
      </c>
      <c r="Y15" s="2"/>
      <c r="Z15" s="44" t="str">
        <f>IF(Y15="","",INDEX(Sayfa2!$D:$D,MATCH('Sınav Takvimi'!Y15,Sayfa2!$C:$C,0)))</f>
        <v/>
      </c>
      <c r="AA15" s="2" t="str">
        <f t="shared" si="6"/>
        <v/>
      </c>
      <c r="AB15" s="2"/>
      <c r="AC15" s="44" t="str">
        <f>IF(AB15="","",INDEX(Sayfa2!$D:$D,MATCH('Sınav Takvimi'!AB15,Sayfa2!$C:$C,0)))</f>
        <v/>
      </c>
      <c r="AD15" s="2" t="str">
        <f t="shared" si="7"/>
        <v/>
      </c>
      <c r="AE15" s="2"/>
      <c r="AF15" s="44" t="str">
        <f>IF(AE15="","",INDEX(Sayfa2!$D:$D,MATCH('Sınav Takvimi'!AE15,Sayfa2!$C:$C,0)))</f>
        <v/>
      </c>
      <c r="AG15" s="2" t="str">
        <f t="shared" si="8"/>
        <v/>
      </c>
      <c r="AH15" s="2"/>
      <c r="AI15" s="44" t="str">
        <f>IF(AH15="","",INDEX(Sayfa2!$D:$D,MATCH('Sınav Takvimi'!AH15,Sayfa2!$C:$C,0)))</f>
        <v/>
      </c>
      <c r="AJ15" s="2" t="str">
        <f t="shared" si="9"/>
        <v/>
      </c>
      <c r="AK15" s="2"/>
      <c r="AL15" s="44" t="str">
        <f>IF(AK15="","",INDEX(Sayfa2!$D:$D,MATCH('Sınav Takvimi'!AK15,Sayfa2!$C:$C,0)))</f>
        <v/>
      </c>
      <c r="AM15" s="2" t="str">
        <f t="shared" si="10"/>
        <v/>
      </c>
    </row>
    <row r="16" spans="1:39" ht="15" customHeight="1" x14ac:dyDescent="0.25">
      <c r="A16" s="81"/>
      <c r="B16" s="83"/>
      <c r="C16" s="13" t="s">
        <v>13</v>
      </c>
      <c r="D16" s="2"/>
      <c r="E16" s="44" t="str">
        <f>IF(D16="","",INDEX(Sayfa2!$D:$D,MATCH('Sınav Takvimi'!D16,Sayfa2!$C:$C,0)))</f>
        <v/>
      </c>
      <c r="F16" s="2" t="str">
        <f t="shared" si="11"/>
        <v/>
      </c>
      <c r="G16" s="2"/>
      <c r="H16" s="44" t="str">
        <f>IF(G16="","",INDEX(Sayfa2!$D:$D,MATCH('Sınav Takvimi'!G16,Sayfa2!$C:$C,0)))</f>
        <v/>
      </c>
      <c r="I16" s="2" t="str">
        <f t="shared" si="0"/>
        <v/>
      </c>
      <c r="J16" s="2"/>
      <c r="K16" s="44" t="str">
        <f>IF(J16="","",INDEX(Sayfa2!$D:$D,MATCH('Sınav Takvimi'!J16,Sayfa2!$C:$C,0)))</f>
        <v/>
      </c>
      <c r="L16" s="2" t="str">
        <f t="shared" si="1"/>
        <v/>
      </c>
      <c r="M16" s="2"/>
      <c r="N16" s="44" t="str">
        <f>IF(M16="","",INDEX(Sayfa2!$D:$D,MATCH('Sınav Takvimi'!M16,Sayfa2!$C:$C,0)))</f>
        <v/>
      </c>
      <c r="O16" s="2" t="str">
        <f t="shared" si="2"/>
        <v/>
      </c>
      <c r="P16" s="2"/>
      <c r="Q16" s="44" t="str">
        <f>IF(P16="","",INDEX(Sayfa2!$D:$D,MATCH('Sınav Takvimi'!P16,Sayfa2!$C:$C,0)))</f>
        <v/>
      </c>
      <c r="R16" s="2" t="str">
        <f t="shared" si="3"/>
        <v/>
      </c>
      <c r="S16" s="2"/>
      <c r="T16" s="44" t="str">
        <f>IF(S16="","",INDEX(Sayfa2!$D:$D,MATCH('Sınav Takvimi'!S16,Sayfa2!$C:$C,0)))</f>
        <v/>
      </c>
      <c r="U16" s="2" t="str">
        <f t="shared" si="4"/>
        <v/>
      </c>
      <c r="V16" s="2"/>
      <c r="W16" s="44" t="str">
        <f>IF(V16="","",INDEX(Sayfa2!$D:$D,MATCH('Sınav Takvimi'!V16,Sayfa2!$C:$C,0)))</f>
        <v/>
      </c>
      <c r="X16" s="2" t="str">
        <f t="shared" si="5"/>
        <v/>
      </c>
      <c r="Y16" s="2"/>
      <c r="Z16" s="44" t="str">
        <f>IF(Y16="","",INDEX(Sayfa2!$D:$D,MATCH('Sınav Takvimi'!Y16,Sayfa2!$C:$C,0)))</f>
        <v/>
      </c>
      <c r="AA16" s="2" t="str">
        <f t="shared" si="6"/>
        <v/>
      </c>
      <c r="AB16" s="2"/>
      <c r="AC16" s="44" t="str">
        <f>IF(AB16="","",INDEX(Sayfa2!$D:$D,MATCH('Sınav Takvimi'!AB16,Sayfa2!$C:$C,0)))</f>
        <v/>
      </c>
      <c r="AD16" s="2" t="str">
        <f t="shared" si="7"/>
        <v/>
      </c>
      <c r="AE16" s="2"/>
      <c r="AF16" s="44" t="str">
        <f>IF(AE16="","",INDEX(Sayfa2!$D:$D,MATCH('Sınav Takvimi'!AE16,Sayfa2!$C:$C,0)))</f>
        <v/>
      </c>
      <c r="AG16" s="2" t="str">
        <f t="shared" si="8"/>
        <v/>
      </c>
      <c r="AH16" s="2"/>
      <c r="AI16" s="44" t="str">
        <f>IF(AH16="","",INDEX(Sayfa2!$D:$D,MATCH('Sınav Takvimi'!AH16,Sayfa2!$C:$C,0)))</f>
        <v/>
      </c>
      <c r="AJ16" s="2" t="str">
        <f t="shared" si="9"/>
        <v/>
      </c>
      <c r="AK16" s="2"/>
      <c r="AL16" s="44" t="str">
        <f>IF(AK16="","",INDEX(Sayfa2!$D:$D,MATCH('Sınav Takvimi'!AK16,Sayfa2!$C:$C,0)))</f>
        <v/>
      </c>
      <c r="AM16" s="2" t="str">
        <f t="shared" si="10"/>
        <v/>
      </c>
    </row>
    <row r="17" spans="1:39" ht="15" customHeight="1" thickBot="1" x14ac:dyDescent="0.3">
      <c r="A17" s="81"/>
      <c r="B17" s="84"/>
      <c r="C17" s="14" t="s">
        <v>14</v>
      </c>
      <c r="D17" s="3"/>
      <c r="E17" s="45" t="str">
        <f>IF(D17="","",INDEX(Sayfa2!$D:$D,MATCH('Sınav Takvimi'!D17,Sayfa2!$C:$C,0)))</f>
        <v/>
      </c>
      <c r="F17" s="2" t="str">
        <f t="shared" si="11"/>
        <v/>
      </c>
      <c r="G17" s="3" t="s">
        <v>66</v>
      </c>
      <c r="H17" s="45">
        <f>IF(G17="","",INDEX(Sayfa2!$D:$D,MATCH('Sınav Takvimi'!G17,Sayfa2!$C:$C,0)))</f>
        <v>46</v>
      </c>
      <c r="I17" s="2" t="str">
        <f t="shared" si="0"/>
        <v>ONLİNE</v>
      </c>
      <c r="J17" s="3" t="s">
        <v>67</v>
      </c>
      <c r="K17" s="45">
        <f>IF(J17="","",INDEX(Sayfa2!$D:$D,MATCH('Sınav Takvimi'!J17,Sayfa2!$C:$C,0)))</f>
        <v>42</v>
      </c>
      <c r="L17" s="2" t="str">
        <f t="shared" si="1"/>
        <v>ONLİNE</v>
      </c>
      <c r="M17" s="3" t="s">
        <v>69</v>
      </c>
      <c r="N17" s="45">
        <f>IF(M17="","",INDEX(Sayfa2!$D:$D,MATCH('Sınav Takvimi'!M17,Sayfa2!$C:$C,0)))</f>
        <v>41</v>
      </c>
      <c r="O17" s="2" t="str">
        <f t="shared" si="2"/>
        <v>ONLİNE</v>
      </c>
      <c r="P17" s="3" t="s">
        <v>70</v>
      </c>
      <c r="Q17" s="45">
        <f>IF(P17="","",INDEX(Sayfa2!$D:$D,MATCH('Sınav Takvimi'!P17,Sayfa2!$C:$C,0)))</f>
        <v>40</v>
      </c>
      <c r="R17" s="2" t="str">
        <f t="shared" si="3"/>
        <v>ONLİNE</v>
      </c>
      <c r="S17" s="3" t="s">
        <v>71</v>
      </c>
      <c r="T17" s="45">
        <f>IF(S17="","",INDEX(Sayfa2!$D:$D,MATCH('Sınav Takvimi'!S17,Sayfa2!$C:$C,0)))</f>
        <v>37</v>
      </c>
      <c r="U17" s="2" t="str">
        <f t="shared" si="4"/>
        <v>ONLİNE</v>
      </c>
      <c r="V17" s="3" t="s">
        <v>68</v>
      </c>
      <c r="W17" s="45">
        <f>IF(V17="","",INDEX(Sayfa2!$D:$D,MATCH('Sınav Takvimi'!V17,Sayfa2!$C:$C,0)))</f>
        <v>47</v>
      </c>
      <c r="X17" s="2" t="str">
        <f t="shared" si="5"/>
        <v>ONLİNE</v>
      </c>
      <c r="Y17" s="3"/>
      <c r="Z17" s="45" t="str">
        <f>IF(Y17="","",INDEX(Sayfa2!$D:$D,MATCH('Sınav Takvimi'!Y17,Sayfa2!$C:$C,0)))</f>
        <v/>
      </c>
      <c r="AA17" s="2" t="str">
        <f t="shared" si="6"/>
        <v/>
      </c>
      <c r="AB17" s="3"/>
      <c r="AC17" s="45" t="str">
        <f>IF(AB17="","",INDEX(Sayfa2!$D:$D,MATCH('Sınav Takvimi'!AB17,Sayfa2!$C:$C,0)))</f>
        <v/>
      </c>
      <c r="AD17" s="2" t="str">
        <f t="shared" si="7"/>
        <v/>
      </c>
      <c r="AE17" s="3"/>
      <c r="AF17" s="45" t="str">
        <f>IF(AE17="","",INDEX(Sayfa2!$D:$D,MATCH('Sınav Takvimi'!AE17,Sayfa2!$C:$C,0)))</f>
        <v/>
      </c>
      <c r="AG17" s="2" t="str">
        <f t="shared" si="8"/>
        <v/>
      </c>
      <c r="AH17" s="3"/>
      <c r="AI17" s="45" t="str">
        <f>IF(AH17="","",INDEX(Sayfa2!$D:$D,MATCH('Sınav Takvimi'!AH17,Sayfa2!$C:$C,0)))</f>
        <v/>
      </c>
      <c r="AJ17" s="2" t="str">
        <f t="shared" si="9"/>
        <v/>
      </c>
      <c r="AK17" s="3"/>
      <c r="AL17" s="45" t="str">
        <f>IF(AK17="","",INDEX(Sayfa2!$D:$D,MATCH('Sınav Takvimi'!AK17,Sayfa2!$C:$C,0)))</f>
        <v/>
      </c>
      <c r="AM17" s="2" t="str">
        <f t="shared" si="10"/>
        <v/>
      </c>
    </row>
    <row r="18" spans="1:39" ht="15" customHeight="1" x14ac:dyDescent="0.25">
      <c r="A18" s="81"/>
      <c r="B18" s="85" t="s">
        <v>3</v>
      </c>
      <c r="C18" s="12" t="s">
        <v>15</v>
      </c>
      <c r="D18" s="4"/>
      <c r="E18" s="4" t="str">
        <f>IF(D18="","",INDEX(Sayfa2!$D:$D,MATCH('Sınav Takvimi'!D18,Sayfa2!$C:$C,0)))</f>
        <v/>
      </c>
      <c r="F18" s="4" t="str">
        <f t="shared" si="11"/>
        <v/>
      </c>
      <c r="G18" s="4"/>
      <c r="H18" s="4" t="str">
        <f>IF(G18="","",INDEX(Sayfa2!$D:$D,MATCH('Sınav Takvimi'!G18,Sayfa2!$C:$C,0)))</f>
        <v/>
      </c>
      <c r="I18" s="4" t="str">
        <f t="shared" ref="I18:I50" si="12">IF(G18="","","ONLİNE")</f>
        <v/>
      </c>
      <c r="J18" s="4" t="s">
        <v>88</v>
      </c>
      <c r="K18" s="4">
        <f>IF(J18="","",INDEX(Sayfa2!$D:$D,MATCH('Sınav Takvimi'!J18,Sayfa2!$C:$C,0)))</f>
        <v>53</v>
      </c>
      <c r="L18" s="4" t="str">
        <f t="shared" ref="L18:L50" si="13">IF(J18="","","ONLİNE")</f>
        <v>ONLİNE</v>
      </c>
      <c r="M18" s="4" t="s">
        <v>87</v>
      </c>
      <c r="N18" s="4">
        <f>IF(M18="","",INDEX(Sayfa2!$D:$D,MATCH('Sınav Takvimi'!M18,Sayfa2!$C:$C,0)))</f>
        <v>59</v>
      </c>
      <c r="O18" s="4" t="str">
        <f t="shared" ref="O18:O50" si="14">IF(M18="","","ONLİNE")</f>
        <v>ONLİNE</v>
      </c>
      <c r="P18" s="4" t="s">
        <v>84</v>
      </c>
      <c r="Q18" s="4">
        <f>IF(P18="","",INDEX(Sayfa2!$D:$D,MATCH('Sınav Takvimi'!P18,Sayfa2!$C:$C,0)))</f>
        <v>47</v>
      </c>
      <c r="R18" s="4" t="str">
        <f t="shared" ref="R18:R50" si="15">IF(P18="","","ONLİNE")</f>
        <v>ONLİNE</v>
      </c>
      <c r="S18" s="4"/>
      <c r="T18" s="4" t="str">
        <f>IF(S18="","",INDEX(Sayfa2!$D:$D,MATCH('Sınav Takvimi'!S18,Sayfa2!$C:$C,0)))</f>
        <v/>
      </c>
      <c r="U18" s="4" t="str">
        <f t="shared" ref="U18:U50" si="16">IF(S18="","","ONLİNE")</f>
        <v/>
      </c>
      <c r="V18" s="4"/>
      <c r="W18" s="4" t="str">
        <f>IF(V18="","",INDEX(Sayfa2!$D:$D,MATCH('Sınav Takvimi'!V18,Sayfa2!$C:$C,0)))</f>
        <v/>
      </c>
      <c r="X18" s="4" t="str">
        <f t="shared" ref="X18:X50" si="17">IF(V18="","","ONLİNE")</f>
        <v/>
      </c>
      <c r="Y18" s="4"/>
      <c r="Z18" s="4" t="str">
        <f>IF(Y18="","",INDEX(Sayfa2!$D:$D,MATCH('Sınav Takvimi'!Y18,Sayfa2!$C:$C,0)))</f>
        <v/>
      </c>
      <c r="AA18" s="4" t="str">
        <f t="shared" ref="AA18:AA50" si="18">IF(Y18="","","ONLİNE")</f>
        <v/>
      </c>
      <c r="AB18" s="4"/>
      <c r="AC18" s="4" t="str">
        <f>IF(AB18="","",INDEX(Sayfa2!$D:$D,MATCH('Sınav Takvimi'!AB18,Sayfa2!$C:$C,0)))</f>
        <v/>
      </c>
      <c r="AD18" s="4" t="str">
        <f t="shared" ref="AD18:AD50" si="19">IF(AB18="","","ONLİNE")</f>
        <v/>
      </c>
      <c r="AE18" s="4"/>
      <c r="AF18" s="4" t="str">
        <f>IF(AE18="","",INDEX(Sayfa2!$D:$D,MATCH('Sınav Takvimi'!AE18,Sayfa2!$C:$C,0)))</f>
        <v/>
      </c>
      <c r="AG18" s="4" t="str">
        <f t="shared" ref="AG18:AG50" si="20">IF(AE18="","","ONLİNE")</f>
        <v/>
      </c>
      <c r="AH18" s="4"/>
      <c r="AI18" s="4" t="str">
        <f>IF(AH18="","",INDEX(Sayfa2!$D:$D,MATCH('Sınav Takvimi'!AH18,Sayfa2!$C:$C,0)))</f>
        <v/>
      </c>
      <c r="AJ18" s="4" t="str">
        <f t="shared" ref="AJ18:AJ50" si="21">IF(AH18="","","ONLİNE")</f>
        <v/>
      </c>
      <c r="AK18" s="4"/>
      <c r="AL18" s="4" t="str">
        <f>IF(AK18="","",INDEX(Sayfa2!$D:$D,MATCH('Sınav Takvimi'!AK18,Sayfa2!$C:$C,0)))</f>
        <v/>
      </c>
      <c r="AM18" s="4" t="str">
        <f t="shared" ref="AM18:AM50" si="22">IF(AK18="","","ONLİNE")</f>
        <v/>
      </c>
    </row>
    <row r="19" spans="1:39" ht="15" customHeight="1" x14ac:dyDescent="0.25">
      <c r="A19" s="81"/>
      <c r="B19" s="86"/>
      <c r="C19" s="13" t="s">
        <v>6</v>
      </c>
      <c r="D19" s="37"/>
      <c r="E19" s="44" t="str">
        <f>IF(D19="","",INDEX(Sayfa2!$D:$D,MATCH('Sınav Takvimi'!D19,Sayfa2!$C:$C,0)))</f>
        <v/>
      </c>
      <c r="F19" s="2" t="str">
        <f t="shared" si="11"/>
        <v/>
      </c>
      <c r="G19" s="37"/>
      <c r="H19" s="44" t="str">
        <f>IF(G19="","",INDEX(Sayfa2!$D:$D,MATCH('Sınav Takvimi'!G19,Sayfa2!$C:$C,0)))</f>
        <v/>
      </c>
      <c r="I19" s="2" t="str">
        <f t="shared" si="12"/>
        <v/>
      </c>
      <c r="J19" s="37" t="s">
        <v>104</v>
      </c>
      <c r="K19" s="44">
        <f>IF(J19="","",INDEX(Sayfa2!$D:$D,MATCH('Sınav Takvimi'!J19,Sayfa2!$C:$C,0)))</f>
        <v>73</v>
      </c>
      <c r="L19" s="2" t="str">
        <f t="shared" si="13"/>
        <v>ONLİNE</v>
      </c>
      <c r="M19" s="37" t="s">
        <v>100</v>
      </c>
      <c r="N19" s="44">
        <f>IF(M19="","",INDEX(Sayfa2!$D:$D,MATCH('Sınav Takvimi'!M19,Sayfa2!$C:$C,0)))</f>
        <v>120</v>
      </c>
      <c r="O19" s="2" t="str">
        <f t="shared" si="14"/>
        <v>ONLİNE</v>
      </c>
      <c r="P19" s="37" t="s">
        <v>103</v>
      </c>
      <c r="Q19" s="44">
        <f>IF(P19="","",INDEX(Sayfa2!$D:$D,MATCH('Sınav Takvimi'!P19,Sayfa2!$C:$C,0)))</f>
        <v>89</v>
      </c>
      <c r="R19" s="2" t="str">
        <f t="shared" si="15"/>
        <v>ONLİNE</v>
      </c>
      <c r="S19" s="37" t="s">
        <v>109</v>
      </c>
      <c r="T19" s="44">
        <f>IF(S19="","",INDEX(Sayfa2!$D:$D,MATCH('Sınav Takvimi'!S19,Sayfa2!$C:$C,0)))</f>
        <v>82</v>
      </c>
      <c r="U19" s="2" t="str">
        <f t="shared" si="16"/>
        <v>ONLİNE</v>
      </c>
      <c r="V19" s="37"/>
      <c r="W19" s="44" t="str">
        <f>IF(V19="","",INDEX(Sayfa2!$D:$D,MATCH('Sınav Takvimi'!V19,Sayfa2!$C:$C,0)))</f>
        <v/>
      </c>
      <c r="X19" s="2" t="str">
        <f t="shared" si="17"/>
        <v/>
      </c>
      <c r="Y19" s="37"/>
      <c r="Z19" s="44" t="str">
        <f>IF(Y19="","",INDEX(Sayfa2!$D:$D,MATCH('Sınav Takvimi'!Y19,Sayfa2!$C:$C,0)))</f>
        <v/>
      </c>
      <c r="AA19" s="2" t="str">
        <f t="shared" si="18"/>
        <v/>
      </c>
      <c r="AB19" s="37"/>
      <c r="AC19" s="44" t="str">
        <f>IF(AB19="","",INDEX(Sayfa2!$D:$D,MATCH('Sınav Takvimi'!AB19,Sayfa2!$C:$C,0)))</f>
        <v/>
      </c>
      <c r="AD19" s="2" t="str">
        <f t="shared" si="19"/>
        <v/>
      </c>
      <c r="AE19" s="37"/>
      <c r="AF19" s="44" t="str">
        <f>IF(AE19="","",INDEX(Sayfa2!$D:$D,MATCH('Sınav Takvimi'!AE19,Sayfa2!$C:$C,0)))</f>
        <v/>
      </c>
      <c r="AG19" s="2" t="str">
        <f t="shared" si="20"/>
        <v/>
      </c>
      <c r="AH19" s="37"/>
      <c r="AI19" s="44" t="str">
        <f>IF(AH19="","",INDEX(Sayfa2!$D:$D,MATCH('Sınav Takvimi'!AH19,Sayfa2!$C:$C,0)))</f>
        <v/>
      </c>
      <c r="AJ19" s="2" t="str">
        <f t="shared" si="21"/>
        <v/>
      </c>
      <c r="AK19" s="37"/>
      <c r="AL19" s="44" t="str">
        <f>IF(AK19="","",INDEX(Sayfa2!$D:$D,MATCH('Sınav Takvimi'!AK19,Sayfa2!$C:$C,0)))</f>
        <v/>
      </c>
      <c r="AM19" s="2" t="str">
        <f t="shared" si="22"/>
        <v/>
      </c>
    </row>
    <row r="20" spans="1:39" ht="15" customHeight="1" x14ac:dyDescent="0.25">
      <c r="A20" s="81"/>
      <c r="B20" s="86"/>
      <c r="C20" s="13" t="s">
        <v>7</v>
      </c>
      <c r="D20" s="2" t="s">
        <v>116</v>
      </c>
      <c r="E20" s="44">
        <f>IF(D20="","",INDEX(Sayfa2!$D:$D,MATCH('Sınav Takvimi'!D20,Sayfa2!$C:$C,0)))</f>
        <v>65</v>
      </c>
      <c r="F20" s="2" t="str">
        <f t="shared" ref="F20:F50" si="23">IF(D20="","","ONLİNE")</f>
        <v>ONLİNE</v>
      </c>
      <c r="G20" s="2" t="s">
        <v>124</v>
      </c>
      <c r="H20" s="44">
        <f>IF(G20="","",INDEX(Sayfa2!$D:$D,MATCH('Sınav Takvimi'!G20,Sayfa2!$C:$C,0)))</f>
        <v>13</v>
      </c>
      <c r="I20" s="2" t="str">
        <f t="shared" si="12"/>
        <v>ONLİNE</v>
      </c>
      <c r="J20" s="2" t="s">
        <v>111</v>
      </c>
      <c r="K20" s="44">
        <f>IF(J20="","",INDEX(Sayfa2!$D:$D,MATCH('Sınav Takvimi'!J20,Sayfa2!$C:$C,0)))</f>
        <v>75</v>
      </c>
      <c r="L20" s="2" t="str">
        <f t="shared" si="13"/>
        <v>ONLİNE</v>
      </c>
      <c r="M20" s="2" t="s">
        <v>117</v>
      </c>
      <c r="N20" s="44">
        <f>IF(M20="","",INDEX(Sayfa2!$D:$D,MATCH('Sınav Takvimi'!M20,Sayfa2!$C:$C,0)))</f>
        <v>73</v>
      </c>
      <c r="O20" s="2" t="str">
        <f t="shared" si="14"/>
        <v>ONLİNE</v>
      </c>
      <c r="P20" s="2" t="s">
        <v>121</v>
      </c>
      <c r="Q20" s="44">
        <f>IF(P20="","",INDEX(Sayfa2!$D:$D,MATCH('Sınav Takvimi'!P20,Sayfa2!$C:$C,0)))</f>
        <v>63</v>
      </c>
      <c r="R20" s="2" t="str">
        <f t="shared" si="15"/>
        <v>ONLİNE</v>
      </c>
      <c r="S20" s="2" t="s">
        <v>118</v>
      </c>
      <c r="T20" s="44">
        <f>IF(S20="","",INDEX(Sayfa2!$D:$D,MATCH('Sınav Takvimi'!S20,Sayfa2!$C:$C,0)))</f>
        <v>68</v>
      </c>
      <c r="U20" s="2" t="str">
        <f t="shared" si="16"/>
        <v>ONLİNE</v>
      </c>
      <c r="V20" s="2"/>
      <c r="W20" s="44" t="str">
        <f>IF(V20="","",INDEX(Sayfa2!$D:$D,MATCH('Sınav Takvimi'!V20,Sayfa2!$C:$C,0)))</f>
        <v/>
      </c>
      <c r="X20" s="2" t="str">
        <f t="shared" si="17"/>
        <v/>
      </c>
      <c r="Y20" s="2"/>
      <c r="Z20" s="44" t="str">
        <f>IF(Y20="","",INDEX(Sayfa2!$D:$D,MATCH('Sınav Takvimi'!Y20,Sayfa2!$C:$C,0)))</f>
        <v/>
      </c>
      <c r="AA20" s="2" t="str">
        <f t="shared" si="18"/>
        <v/>
      </c>
      <c r="AB20" s="2"/>
      <c r="AC20" s="44" t="str">
        <f>IF(AB20="","",INDEX(Sayfa2!$D:$D,MATCH('Sınav Takvimi'!AB20,Sayfa2!$C:$C,0)))</f>
        <v/>
      </c>
      <c r="AD20" s="2" t="str">
        <f t="shared" si="19"/>
        <v/>
      </c>
      <c r="AE20" s="2"/>
      <c r="AF20" s="44" t="str">
        <f>IF(AE20="","",INDEX(Sayfa2!$D:$D,MATCH('Sınav Takvimi'!AE20,Sayfa2!$C:$C,0)))</f>
        <v/>
      </c>
      <c r="AG20" s="2" t="str">
        <f t="shared" si="20"/>
        <v/>
      </c>
      <c r="AH20" s="2"/>
      <c r="AI20" s="44" t="str">
        <f>IF(AH20="","",INDEX(Sayfa2!$D:$D,MATCH('Sınav Takvimi'!AH20,Sayfa2!$C:$C,0)))</f>
        <v/>
      </c>
      <c r="AJ20" s="2" t="str">
        <f t="shared" si="21"/>
        <v/>
      </c>
      <c r="AK20" s="2"/>
      <c r="AL20" s="44" t="str">
        <f>IF(AK20="","",INDEX(Sayfa2!$D:$D,MATCH('Sınav Takvimi'!AK20,Sayfa2!$C:$C,0)))</f>
        <v/>
      </c>
      <c r="AM20" s="2" t="str">
        <f t="shared" si="22"/>
        <v/>
      </c>
    </row>
    <row r="21" spans="1:39" ht="15" customHeight="1" x14ac:dyDescent="0.25">
      <c r="A21" s="81"/>
      <c r="B21" s="86"/>
      <c r="C21" s="13" t="s">
        <v>8</v>
      </c>
      <c r="D21" s="2"/>
      <c r="E21" s="44" t="str">
        <f>IF(D21="","",INDEX(Sayfa2!$D:$D,MATCH('Sınav Takvimi'!D21,Sayfa2!$C:$C,0)))</f>
        <v/>
      </c>
      <c r="F21" s="2" t="str">
        <f t="shared" si="23"/>
        <v/>
      </c>
      <c r="G21" s="2"/>
      <c r="H21" s="44" t="str">
        <f>IF(G21="","",INDEX(Sayfa2!$D:$D,MATCH('Sınav Takvimi'!G21,Sayfa2!$C:$C,0)))</f>
        <v/>
      </c>
      <c r="I21" s="2" t="str">
        <f t="shared" si="12"/>
        <v/>
      </c>
      <c r="J21" s="2" t="s">
        <v>131</v>
      </c>
      <c r="K21" s="44">
        <f>IF(J21="","",INDEX(Sayfa2!$D:$D,MATCH('Sınav Takvimi'!J21,Sayfa2!$C:$C,0)))</f>
        <v>80</v>
      </c>
      <c r="L21" s="2" t="str">
        <f t="shared" si="13"/>
        <v>ONLİNE</v>
      </c>
      <c r="M21" s="2" t="s">
        <v>136</v>
      </c>
      <c r="N21" s="44">
        <f>IF(M21="","",INDEX(Sayfa2!$D:$D,MATCH('Sınav Takvimi'!M21,Sayfa2!$C:$C,0)))</f>
        <v>44</v>
      </c>
      <c r="O21" s="2" t="str">
        <f t="shared" si="14"/>
        <v>ONLİNE</v>
      </c>
      <c r="P21" s="2" t="s">
        <v>132</v>
      </c>
      <c r="Q21" s="44">
        <f>IF(P21="","",INDEX(Sayfa2!$D:$D,MATCH('Sınav Takvimi'!P21,Sayfa2!$C:$C,0)))</f>
        <v>87</v>
      </c>
      <c r="R21" s="2" t="str">
        <f t="shared" si="15"/>
        <v>ONLİNE</v>
      </c>
      <c r="S21" s="2" t="s">
        <v>137</v>
      </c>
      <c r="T21" s="44">
        <f>IF(S21="","",INDEX(Sayfa2!$D:$D,MATCH('Sınav Takvimi'!S21,Sayfa2!$C:$C,0)))</f>
        <v>21</v>
      </c>
      <c r="U21" s="2" t="str">
        <f t="shared" si="16"/>
        <v>ONLİNE</v>
      </c>
      <c r="V21" s="2"/>
      <c r="W21" s="44" t="str">
        <f>IF(V21="","",INDEX(Sayfa2!$D:$D,MATCH('Sınav Takvimi'!V21,Sayfa2!$C:$C,0)))</f>
        <v/>
      </c>
      <c r="X21" s="2" t="str">
        <f t="shared" si="17"/>
        <v/>
      </c>
      <c r="Y21" s="2"/>
      <c r="Z21" s="44" t="str">
        <f>IF(Y21="","",INDEX(Sayfa2!$D:$D,MATCH('Sınav Takvimi'!Y21,Sayfa2!$C:$C,0)))</f>
        <v/>
      </c>
      <c r="AA21" s="2" t="str">
        <f t="shared" si="18"/>
        <v/>
      </c>
      <c r="AB21" s="2"/>
      <c r="AC21" s="44" t="str">
        <f>IF(AB21="","",INDEX(Sayfa2!$D:$D,MATCH('Sınav Takvimi'!AB21,Sayfa2!$C:$C,0)))</f>
        <v/>
      </c>
      <c r="AD21" s="2" t="str">
        <f t="shared" si="19"/>
        <v/>
      </c>
      <c r="AE21" s="2"/>
      <c r="AF21" s="44" t="str">
        <f>IF(AE21="","",INDEX(Sayfa2!$D:$D,MATCH('Sınav Takvimi'!AE21,Sayfa2!$C:$C,0)))</f>
        <v/>
      </c>
      <c r="AG21" s="2" t="str">
        <f t="shared" si="20"/>
        <v/>
      </c>
      <c r="AH21" s="2"/>
      <c r="AI21" s="44" t="str">
        <f>IF(AH21="","",INDEX(Sayfa2!$D:$D,MATCH('Sınav Takvimi'!AH21,Sayfa2!$C:$C,0)))</f>
        <v/>
      </c>
      <c r="AJ21" s="2" t="str">
        <f t="shared" si="21"/>
        <v/>
      </c>
      <c r="AK21" s="2"/>
      <c r="AL21" s="44" t="str">
        <f>IF(AK21="","",INDEX(Sayfa2!$D:$D,MATCH('Sınav Takvimi'!AK21,Sayfa2!$C:$C,0)))</f>
        <v/>
      </c>
      <c r="AM21" s="2" t="str">
        <f t="shared" si="22"/>
        <v/>
      </c>
    </row>
    <row r="22" spans="1:39" ht="15" customHeight="1" x14ac:dyDescent="0.25">
      <c r="A22" s="81"/>
      <c r="B22" s="86"/>
      <c r="C22" s="13" t="s">
        <v>9</v>
      </c>
      <c r="D22" s="2" t="s">
        <v>144</v>
      </c>
      <c r="E22" s="44">
        <f>IF(D22="","",INDEX(Sayfa2!$D:$D,MATCH('Sınav Takvimi'!D22,Sayfa2!$C:$C,0)))</f>
        <v>89</v>
      </c>
      <c r="F22" s="2" t="str">
        <f t="shared" si="23"/>
        <v>ONLİNE</v>
      </c>
      <c r="G22" s="2" t="s">
        <v>145</v>
      </c>
      <c r="H22" s="44">
        <f>IF(G22="","",INDEX(Sayfa2!$D:$D,MATCH('Sınav Takvimi'!G22,Sayfa2!$C:$C,0)))</f>
        <v>84</v>
      </c>
      <c r="I22" s="2" t="str">
        <f t="shared" si="12"/>
        <v>ONLİNE</v>
      </c>
      <c r="J22" s="2" t="s">
        <v>143</v>
      </c>
      <c r="K22" s="44">
        <f>IF(J22="","",INDEX(Sayfa2!$D:$D,MATCH('Sınav Takvimi'!J22,Sayfa2!$C:$C,0)))</f>
        <v>77</v>
      </c>
      <c r="L22" s="2" t="str">
        <f t="shared" si="13"/>
        <v>ONLİNE</v>
      </c>
      <c r="M22" s="2" t="s">
        <v>157</v>
      </c>
      <c r="N22" s="44">
        <f>IF(M22="","",INDEX(Sayfa2!$D:$D,MATCH('Sınav Takvimi'!M22,Sayfa2!$C:$C,0)))</f>
        <v>50</v>
      </c>
      <c r="O22" s="2" t="str">
        <f t="shared" si="14"/>
        <v>ONLİNE</v>
      </c>
      <c r="P22" s="2" t="s">
        <v>146</v>
      </c>
      <c r="Q22" s="44">
        <f>IF(P22="","",INDEX(Sayfa2!$D:$D,MATCH('Sınav Takvimi'!P22,Sayfa2!$C:$C,0)))</f>
        <v>72</v>
      </c>
      <c r="R22" s="2" t="str">
        <f t="shared" si="15"/>
        <v>ONLİNE</v>
      </c>
      <c r="S22" s="2" t="s">
        <v>149</v>
      </c>
      <c r="T22" s="44">
        <f>IF(S22="","",INDEX(Sayfa2!$D:$D,MATCH('Sınav Takvimi'!S22,Sayfa2!$C:$C,0)))</f>
        <v>66</v>
      </c>
      <c r="U22" s="2" t="str">
        <f t="shared" si="16"/>
        <v>ONLİNE</v>
      </c>
      <c r="V22" s="2"/>
      <c r="W22" s="44" t="str">
        <f>IF(V22="","",INDEX(Sayfa2!$D:$D,MATCH('Sınav Takvimi'!V22,Sayfa2!$C:$C,0)))</f>
        <v/>
      </c>
      <c r="X22" s="2" t="str">
        <f t="shared" si="17"/>
        <v/>
      </c>
      <c r="Y22" s="2"/>
      <c r="Z22" s="44" t="str">
        <f>IF(Y22="","",INDEX(Sayfa2!$D:$D,MATCH('Sınav Takvimi'!Y22,Sayfa2!$C:$C,0)))</f>
        <v/>
      </c>
      <c r="AA22" s="2" t="str">
        <f t="shared" si="18"/>
        <v/>
      </c>
      <c r="AB22" s="2"/>
      <c r="AC22" s="44" t="str">
        <f>IF(AB22="","",INDEX(Sayfa2!$D:$D,MATCH('Sınav Takvimi'!AB22,Sayfa2!$C:$C,0)))</f>
        <v/>
      </c>
      <c r="AD22" s="2" t="str">
        <f t="shared" si="19"/>
        <v/>
      </c>
      <c r="AE22" s="2"/>
      <c r="AF22" s="44" t="str">
        <f>IF(AE22="","",INDEX(Sayfa2!$D:$D,MATCH('Sınav Takvimi'!AE22,Sayfa2!$C:$C,0)))</f>
        <v/>
      </c>
      <c r="AG22" s="2" t="str">
        <f t="shared" si="20"/>
        <v/>
      </c>
      <c r="AH22" s="2"/>
      <c r="AI22" s="44" t="str">
        <f>IF(AH22="","",INDEX(Sayfa2!$D:$D,MATCH('Sınav Takvimi'!AH22,Sayfa2!$C:$C,0)))</f>
        <v/>
      </c>
      <c r="AJ22" s="2" t="str">
        <f t="shared" si="21"/>
        <v/>
      </c>
      <c r="AK22" s="2"/>
      <c r="AL22" s="44" t="str">
        <f>IF(AK22="","",INDEX(Sayfa2!$D:$D,MATCH('Sınav Takvimi'!AK22,Sayfa2!$C:$C,0)))</f>
        <v/>
      </c>
      <c r="AM22" s="2" t="str">
        <f t="shared" si="22"/>
        <v/>
      </c>
    </row>
    <row r="23" spans="1:39" ht="15" customHeight="1" x14ac:dyDescent="0.25">
      <c r="A23" s="81"/>
      <c r="B23" s="86"/>
      <c r="C23" s="13" t="s">
        <v>10</v>
      </c>
      <c r="D23" s="2"/>
      <c r="E23" s="44" t="str">
        <f>IF(D23="","",INDEX(Sayfa2!$D:$D,MATCH('Sınav Takvimi'!D23,Sayfa2!$C:$C,0)))</f>
        <v/>
      </c>
      <c r="F23" s="2" t="str">
        <f t="shared" si="23"/>
        <v/>
      </c>
      <c r="G23" s="2" t="s">
        <v>170</v>
      </c>
      <c r="H23" s="44">
        <f>IF(G23="","",INDEX(Sayfa2!$D:$D,MATCH('Sınav Takvimi'!G23,Sayfa2!$C:$C,0)))</f>
        <v>37</v>
      </c>
      <c r="I23" s="2" t="str">
        <f t="shared" si="12"/>
        <v>ONLİNE</v>
      </c>
      <c r="J23" s="2" t="s">
        <v>171</v>
      </c>
      <c r="K23" s="44">
        <f>IF(J23="","",INDEX(Sayfa2!$D:$D,MATCH('Sınav Takvimi'!J23,Sayfa2!$C:$C,0)))</f>
        <v>25</v>
      </c>
      <c r="L23" s="2" t="str">
        <f t="shared" si="13"/>
        <v>ONLİNE</v>
      </c>
      <c r="M23" s="2" t="s">
        <v>163</v>
      </c>
      <c r="N23" s="44">
        <f>IF(M23="","",INDEX(Sayfa2!$D:$D,MATCH('Sınav Takvimi'!M23,Sayfa2!$C:$C,0)))</f>
        <v>27</v>
      </c>
      <c r="O23" s="2" t="str">
        <f t="shared" si="14"/>
        <v>ONLİNE</v>
      </c>
      <c r="P23" s="2" t="s">
        <v>160</v>
      </c>
      <c r="Q23" s="44">
        <f>IF(P23="","",INDEX(Sayfa2!$D:$D,MATCH('Sınav Takvimi'!P23,Sayfa2!$C:$C,0)))</f>
        <v>70</v>
      </c>
      <c r="R23" s="2" t="str">
        <f t="shared" si="15"/>
        <v>ONLİNE</v>
      </c>
      <c r="S23" s="2" t="s">
        <v>167</v>
      </c>
      <c r="T23" s="44">
        <f>IF(S23="","",INDEX(Sayfa2!$D:$D,MATCH('Sınav Takvimi'!S23,Sayfa2!$C:$C,0)))</f>
        <v>45</v>
      </c>
      <c r="U23" s="2" t="str">
        <f t="shared" si="16"/>
        <v>ONLİNE</v>
      </c>
      <c r="V23" s="2"/>
      <c r="W23" s="44" t="str">
        <f>IF(V23="","",INDEX(Sayfa2!$D:$D,MATCH('Sınav Takvimi'!V23,Sayfa2!$C:$C,0)))</f>
        <v/>
      </c>
      <c r="X23" s="2" t="str">
        <f t="shared" si="17"/>
        <v/>
      </c>
      <c r="Y23" s="2"/>
      <c r="Z23" s="44" t="str">
        <f>IF(Y23="","",INDEX(Sayfa2!$D:$D,MATCH('Sınav Takvimi'!Y23,Sayfa2!$C:$C,0)))</f>
        <v/>
      </c>
      <c r="AA23" s="2" t="str">
        <f t="shared" si="18"/>
        <v/>
      </c>
      <c r="AB23" s="2"/>
      <c r="AC23" s="44" t="str">
        <f>IF(AB23="","",INDEX(Sayfa2!$D:$D,MATCH('Sınav Takvimi'!AB23,Sayfa2!$C:$C,0)))</f>
        <v/>
      </c>
      <c r="AD23" s="2" t="str">
        <f t="shared" si="19"/>
        <v/>
      </c>
      <c r="AE23" s="2"/>
      <c r="AF23" s="44" t="str">
        <f>IF(AE23="","",INDEX(Sayfa2!$D:$D,MATCH('Sınav Takvimi'!AE23,Sayfa2!$C:$C,0)))</f>
        <v/>
      </c>
      <c r="AG23" s="2" t="str">
        <f t="shared" si="20"/>
        <v/>
      </c>
      <c r="AH23" s="2"/>
      <c r="AI23" s="44" t="str">
        <f>IF(AH23="","",INDEX(Sayfa2!$D:$D,MATCH('Sınav Takvimi'!AH23,Sayfa2!$C:$C,0)))</f>
        <v/>
      </c>
      <c r="AJ23" s="2" t="str">
        <f t="shared" si="21"/>
        <v/>
      </c>
      <c r="AK23" s="2"/>
      <c r="AL23" s="44" t="str">
        <f>IF(AK23="","",INDEX(Sayfa2!$D:$D,MATCH('Sınav Takvimi'!AK23,Sayfa2!$C:$C,0)))</f>
        <v/>
      </c>
      <c r="AM23" s="2" t="str">
        <f t="shared" si="22"/>
        <v/>
      </c>
    </row>
    <row r="24" spans="1:39" ht="15" customHeight="1" x14ac:dyDescent="0.25">
      <c r="A24" s="81"/>
      <c r="B24" s="86"/>
      <c r="C24" s="13" t="s">
        <v>11</v>
      </c>
      <c r="D24" s="2"/>
      <c r="E24" s="44" t="str">
        <f>IF(D24="","",INDEX(Sayfa2!$D:$D,MATCH('Sınav Takvimi'!D24,Sayfa2!$C:$C,0)))</f>
        <v/>
      </c>
      <c r="F24" s="2" t="str">
        <f t="shared" si="23"/>
        <v/>
      </c>
      <c r="G24" s="2"/>
      <c r="H24" s="44" t="str">
        <f>IF(G24="","",INDEX(Sayfa2!$D:$D,MATCH('Sınav Takvimi'!G24,Sayfa2!$C:$C,0)))</f>
        <v/>
      </c>
      <c r="I24" s="2" t="str">
        <f t="shared" si="12"/>
        <v/>
      </c>
      <c r="J24" s="2" t="s">
        <v>178</v>
      </c>
      <c r="K24" s="44">
        <f>IF(J24="","",INDEX(Sayfa2!$D:$D,MATCH('Sınav Takvimi'!J24,Sayfa2!$C:$C,0)))</f>
        <v>39</v>
      </c>
      <c r="L24" s="2" t="str">
        <f t="shared" si="13"/>
        <v>ONLİNE</v>
      </c>
      <c r="M24" s="2" t="s">
        <v>189</v>
      </c>
      <c r="N24" s="44">
        <f>IF(M24="","",INDEX(Sayfa2!$D:$D,MATCH('Sınav Takvimi'!M24,Sayfa2!$C:$C,0)))</f>
        <v>32</v>
      </c>
      <c r="O24" s="2" t="str">
        <f t="shared" si="14"/>
        <v>ONLİNE</v>
      </c>
      <c r="P24" s="2" t="s">
        <v>183</v>
      </c>
      <c r="Q24" s="44">
        <f>IF(P24="","",INDEX(Sayfa2!$D:$D,MATCH('Sınav Takvimi'!P24,Sayfa2!$C:$C,0)))</f>
        <v>77</v>
      </c>
      <c r="R24" s="2" t="str">
        <f t="shared" si="15"/>
        <v>ONLİNE</v>
      </c>
      <c r="S24" s="2" t="s">
        <v>184</v>
      </c>
      <c r="T24" s="44">
        <f>IF(S24="","",INDEX(Sayfa2!$D:$D,MATCH('Sınav Takvimi'!S24,Sayfa2!$C:$C,0)))</f>
        <v>65</v>
      </c>
      <c r="U24" s="2" t="str">
        <f t="shared" si="16"/>
        <v>ONLİNE</v>
      </c>
      <c r="V24" s="2"/>
      <c r="W24" s="44" t="str">
        <f>IF(V24="","",INDEX(Sayfa2!$D:$D,MATCH('Sınav Takvimi'!V24,Sayfa2!$C:$C,0)))</f>
        <v/>
      </c>
      <c r="X24" s="2" t="str">
        <f t="shared" si="17"/>
        <v/>
      </c>
      <c r="Y24" s="2"/>
      <c r="Z24" s="44" t="str">
        <f>IF(Y24="","",INDEX(Sayfa2!$D:$D,MATCH('Sınav Takvimi'!Y24,Sayfa2!$C:$C,0)))</f>
        <v/>
      </c>
      <c r="AA24" s="2" t="str">
        <f t="shared" si="18"/>
        <v/>
      </c>
      <c r="AB24" s="2"/>
      <c r="AC24" s="44" t="str">
        <f>IF(AB24="","",INDEX(Sayfa2!$D:$D,MATCH('Sınav Takvimi'!AB24,Sayfa2!$C:$C,0)))</f>
        <v/>
      </c>
      <c r="AD24" s="2" t="str">
        <f t="shared" si="19"/>
        <v/>
      </c>
      <c r="AE24" s="2"/>
      <c r="AF24" s="44" t="str">
        <f>IF(AE24="","",INDEX(Sayfa2!$D:$D,MATCH('Sınav Takvimi'!AE24,Sayfa2!$C:$C,0)))</f>
        <v/>
      </c>
      <c r="AG24" s="2" t="str">
        <f t="shared" si="20"/>
        <v/>
      </c>
      <c r="AH24" s="2"/>
      <c r="AI24" s="44" t="str">
        <f>IF(AH24="","",INDEX(Sayfa2!$D:$D,MATCH('Sınav Takvimi'!AH24,Sayfa2!$C:$C,0)))</f>
        <v/>
      </c>
      <c r="AJ24" s="2" t="str">
        <f t="shared" si="21"/>
        <v/>
      </c>
      <c r="AK24" s="2"/>
      <c r="AL24" s="44" t="str">
        <f>IF(AK24="","",INDEX(Sayfa2!$D:$D,MATCH('Sınav Takvimi'!AK24,Sayfa2!$C:$C,0)))</f>
        <v/>
      </c>
      <c r="AM24" s="2" t="str">
        <f t="shared" si="22"/>
        <v/>
      </c>
    </row>
    <row r="25" spans="1:39" ht="15" customHeight="1" x14ac:dyDescent="0.25">
      <c r="A25" s="81"/>
      <c r="B25" s="86"/>
      <c r="C25" s="13" t="s">
        <v>12</v>
      </c>
      <c r="D25" s="2"/>
      <c r="E25" s="44" t="str">
        <f>IF(D25="","",INDEX(Sayfa2!$D:$D,MATCH('Sınav Takvimi'!D25,Sayfa2!$C:$C,0)))</f>
        <v/>
      </c>
      <c r="F25" s="2" t="str">
        <f t="shared" si="23"/>
        <v/>
      </c>
      <c r="G25" s="2"/>
      <c r="H25" s="44" t="str">
        <f>IF(G25="","",INDEX(Sayfa2!$D:$D,MATCH('Sınav Takvimi'!G25,Sayfa2!$C:$C,0)))</f>
        <v/>
      </c>
      <c r="I25" s="2" t="str">
        <f t="shared" si="12"/>
        <v/>
      </c>
      <c r="J25" s="2"/>
      <c r="K25" s="44" t="str">
        <f>IF(J25="","",INDEX(Sayfa2!$D:$D,MATCH('Sınav Takvimi'!J25,Sayfa2!$C:$C,0)))</f>
        <v/>
      </c>
      <c r="L25" s="2" t="str">
        <f t="shared" si="13"/>
        <v/>
      </c>
      <c r="M25" s="2"/>
      <c r="N25" s="44" t="str">
        <f>IF(M25="","",INDEX(Sayfa2!$D:$D,MATCH('Sınav Takvimi'!M25,Sayfa2!$C:$C,0)))</f>
        <v/>
      </c>
      <c r="O25" s="2" t="str">
        <f t="shared" si="14"/>
        <v/>
      </c>
      <c r="P25" s="2"/>
      <c r="Q25" s="44" t="str">
        <f>IF(P25="","",INDEX(Sayfa2!$D:$D,MATCH('Sınav Takvimi'!P25,Sayfa2!$C:$C,0)))</f>
        <v/>
      </c>
      <c r="R25" s="2" t="str">
        <f t="shared" si="15"/>
        <v/>
      </c>
      <c r="S25" s="2"/>
      <c r="T25" s="44" t="str">
        <f>IF(S25="","",INDEX(Sayfa2!$D:$D,MATCH('Sınav Takvimi'!S25,Sayfa2!$C:$C,0)))</f>
        <v/>
      </c>
      <c r="U25" s="2" t="str">
        <f t="shared" si="16"/>
        <v/>
      </c>
      <c r="V25" s="2"/>
      <c r="W25" s="44" t="str">
        <f>IF(V25="","",INDEX(Sayfa2!$D:$D,MATCH('Sınav Takvimi'!V25,Sayfa2!$C:$C,0)))</f>
        <v/>
      </c>
      <c r="X25" s="2" t="str">
        <f t="shared" si="17"/>
        <v/>
      </c>
      <c r="Y25" s="2"/>
      <c r="Z25" s="44" t="str">
        <f>IF(Y25="","",INDEX(Sayfa2!$D:$D,MATCH('Sınav Takvimi'!Y25,Sayfa2!$C:$C,0)))</f>
        <v/>
      </c>
      <c r="AA25" s="2" t="str">
        <f t="shared" si="18"/>
        <v/>
      </c>
      <c r="AB25" s="2"/>
      <c r="AC25" s="44" t="str">
        <f>IF(AB25="","",INDEX(Sayfa2!$D:$D,MATCH('Sınav Takvimi'!AB25,Sayfa2!$C:$C,0)))</f>
        <v/>
      </c>
      <c r="AD25" s="2" t="str">
        <f t="shared" si="19"/>
        <v/>
      </c>
      <c r="AE25" s="2"/>
      <c r="AF25" s="44" t="str">
        <f>IF(AE25="","",INDEX(Sayfa2!$D:$D,MATCH('Sınav Takvimi'!AE25,Sayfa2!$C:$C,0)))</f>
        <v/>
      </c>
      <c r="AG25" s="2" t="str">
        <f t="shared" si="20"/>
        <v/>
      </c>
      <c r="AH25" s="2"/>
      <c r="AI25" s="44" t="str">
        <f>IF(AH25="","",INDEX(Sayfa2!$D:$D,MATCH('Sınav Takvimi'!AH25,Sayfa2!$C:$C,0)))</f>
        <v/>
      </c>
      <c r="AJ25" s="2" t="str">
        <f t="shared" si="21"/>
        <v/>
      </c>
      <c r="AK25" s="2"/>
      <c r="AL25" s="44" t="str">
        <f>IF(AK25="","",INDEX(Sayfa2!$D:$D,MATCH('Sınav Takvimi'!AK25,Sayfa2!$C:$C,0)))</f>
        <v/>
      </c>
      <c r="AM25" s="2" t="str">
        <f t="shared" si="22"/>
        <v/>
      </c>
    </row>
    <row r="26" spans="1:39" ht="15" customHeight="1" x14ac:dyDescent="0.25">
      <c r="A26" s="81"/>
      <c r="B26" s="86"/>
      <c r="C26" s="13" t="s">
        <v>0</v>
      </c>
      <c r="D26" s="2"/>
      <c r="E26" s="44" t="str">
        <f>IF(D26="","",INDEX(Sayfa2!$D:$D,MATCH('Sınav Takvimi'!D26,Sayfa2!$C:$C,0)))</f>
        <v/>
      </c>
      <c r="F26" s="2" t="str">
        <f t="shared" si="23"/>
        <v/>
      </c>
      <c r="G26" s="2"/>
      <c r="H26" s="44" t="str">
        <f>IF(G26="","",INDEX(Sayfa2!$D:$D,MATCH('Sınav Takvimi'!G26,Sayfa2!$C:$C,0)))</f>
        <v/>
      </c>
      <c r="I26" s="2" t="str">
        <f t="shared" si="12"/>
        <v/>
      </c>
      <c r="J26" s="2" t="s">
        <v>209</v>
      </c>
      <c r="K26" s="44">
        <f>IF(J26="","",INDEX(Sayfa2!$D:$D,MATCH('Sınav Takvimi'!J26,Sayfa2!$C:$C,0)))</f>
        <v>30</v>
      </c>
      <c r="L26" s="2" t="str">
        <f t="shared" si="13"/>
        <v>ONLİNE</v>
      </c>
      <c r="M26" s="2" t="s">
        <v>205</v>
      </c>
      <c r="N26" s="44">
        <f>IF(M26="","",INDEX(Sayfa2!$D:$D,MATCH('Sınav Takvimi'!M26,Sayfa2!$C:$C,0)))</f>
        <v>36</v>
      </c>
      <c r="O26" s="2" t="str">
        <f t="shared" si="14"/>
        <v>ONLİNE</v>
      </c>
      <c r="P26" s="2" t="s">
        <v>208</v>
      </c>
      <c r="Q26" s="44">
        <f>IF(P26="","",INDEX(Sayfa2!$D:$D,MATCH('Sınav Takvimi'!P26,Sayfa2!$C:$C,0)))</f>
        <v>46</v>
      </c>
      <c r="R26" s="2" t="str">
        <f t="shared" si="15"/>
        <v>ONLİNE</v>
      </c>
      <c r="S26" s="2" t="s">
        <v>210</v>
      </c>
      <c r="T26" s="44">
        <f>IF(S26="","",INDEX(Sayfa2!$D:$D,MATCH('Sınav Takvimi'!S26,Sayfa2!$C:$C,0)))</f>
        <v>36</v>
      </c>
      <c r="U26" s="2" t="str">
        <f t="shared" si="16"/>
        <v>ONLİNE</v>
      </c>
      <c r="V26" s="2" t="s">
        <v>206</v>
      </c>
      <c r="W26" s="44">
        <f>IF(V26="","",INDEX(Sayfa2!$D:$D,MATCH('Sınav Takvimi'!V26,Sayfa2!$C:$C,0)))</f>
        <v>31</v>
      </c>
      <c r="X26" s="2" t="str">
        <f t="shared" si="17"/>
        <v>ONLİNE</v>
      </c>
      <c r="Y26" s="2" t="s">
        <v>207</v>
      </c>
      <c r="Z26" s="44">
        <f>IF(Y26="","",INDEX(Sayfa2!$D:$D,MATCH('Sınav Takvimi'!Y26,Sayfa2!$C:$C,0)))</f>
        <v>35</v>
      </c>
      <c r="AA26" s="2" t="str">
        <f t="shared" si="18"/>
        <v>ONLİNE</v>
      </c>
      <c r="AB26" s="2"/>
      <c r="AC26" s="44" t="str">
        <f>IF(AB26="","",INDEX(Sayfa2!$D:$D,MATCH('Sınav Takvimi'!AB26,Sayfa2!$C:$C,0)))</f>
        <v/>
      </c>
      <c r="AD26" s="2" t="str">
        <f t="shared" si="19"/>
        <v/>
      </c>
      <c r="AE26" s="2"/>
      <c r="AF26" s="44" t="str">
        <f>IF(AE26="","",INDEX(Sayfa2!$D:$D,MATCH('Sınav Takvimi'!AE26,Sayfa2!$C:$C,0)))</f>
        <v/>
      </c>
      <c r="AG26" s="2" t="str">
        <f t="shared" si="20"/>
        <v/>
      </c>
      <c r="AH26" s="2"/>
      <c r="AI26" s="44" t="str">
        <f>IF(AH26="","",INDEX(Sayfa2!$D:$D,MATCH('Sınav Takvimi'!AH26,Sayfa2!$C:$C,0)))</f>
        <v/>
      </c>
      <c r="AJ26" s="2" t="str">
        <f t="shared" si="21"/>
        <v/>
      </c>
      <c r="AK26" s="2"/>
      <c r="AL26" s="44" t="str">
        <f>IF(AK26="","",INDEX(Sayfa2!$D:$D,MATCH('Sınav Takvimi'!AK26,Sayfa2!$C:$C,0)))</f>
        <v/>
      </c>
      <c r="AM26" s="2" t="str">
        <f t="shared" si="22"/>
        <v/>
      </c>
    </row>
    <row r="27" spans="1:39" ht="15" customHeight="1" x14ac:dyDescent="0.25">
      <c r="A27" s="81"/>
      <c r="B27" s="86"/>
      <c r="C27" s="13" t="s">
        <v>13</v>
      </c>
      <c r="D27" s="2" t="s">
        <v>228</v>
      </c>
      <c r="E27" s="44">
        <f>IF(D27="","",INDEX(Sayfa2!$D:$D,MATCH('Sınav Takvimi'!D27,Sayfa2!$C:$C,0)))</f>
        <v>33</v>
      </c>
      <c r="F27" s="2" t="str">
        <f t="shared" si="23"/>
        <v>ONLİNE</v>
      </c>
      <c r="G27" s="2" t="s">
        <v>219</v>
      </c>
      <c r="H27" s="44">
        <f>IF(G27="","",INDEX(Sayfa2!$D:$D,MATCH('Sınav Takvimi'!G27,Sayfa2!$C:$C,0)))</f>
        <v>25</v>
      </c>
      <c r="I27" s="2" t="str">
        <f t="shared" si="12"/>
        <v>ONLİNE</v>
      </c>
      <c r="J27" s="2" t="s">
        <v>226</v>
      </c>
      <c r="K27" s="44">
        <f>IF(J27="","",INDEX(Sayfa2!$D:$D,MATCH('Sınav Takvimi'!J27,Sayfa2!$C:$C,0)))</f>
        <v>35</v>
      </c>
      <c r="L27" s="2" t="str">
        <f t="shared" si="13"/>
        <v>ONLİNE</v>
      </c>
      <c r="M27" s="2" t="s">
        <v>230</v>
      </c>
      <c r="N27" s="44">
        <f>IF(M27="","",INDEX(Sayfa2!$D:$D,MATCH('Sınav Takvimi'!M27,Sayfa2!$C:$C,0)))</f>
        <v>25</v>
      </c>
      <c r="O27" s="2" t="str">
        <f t="shared" si="14"/>
        <v>ONLİNE</v>
      </c>
      <c r="P27" s="2" t="s">
        <v>220</v>
      </c>
      <c r="Q27" s="44">
        <f>IF(P27="","",INDEX(Sayfa2!$D:$D,MATCH('Sınav Takvimi'!P27,Sayfa2!$C:$C,0)))</f>
        <v>27</v>
      </c>
      <c r="R27" s="2" t="str">
        <f t="shared" si="15"/>
        <v>ONLİNE</v>
      </c>
      <c r="S27" s="2" t="s">
        <v>218</v>
      </c>
      <c r="T27" s="44">
        <f>IF(S27="","",INDEX(Sayfa2!$D:$D,MATCH('Sınav Takvimi'!S27,Sayfa2!$C:$C,0)))</f>
        <v>27</v>
      </c>
      <c r="U27" s="2" t="str">
        <f t="shared" si="16"/>
        <v>ONLİNE</v>
      </c>
      <c r="V27" s="2"/>
      <c r="W27" s="44" t="str">
        <f>IF(V27="","",INDEX(Sayfa2!$D:$D,MATCH('Sınav Takvimi'!V27,Sayfa2!$C:$C,0)))</f>
        <v/>
      </c>
      <c r="X27" s="2" t="str">
        <f t="shared" si="17"/>
        <v/>
      </c>
      <c r="Y27" s="2"/>
      <c r="Z27" s="44" t="str">
        <f>IF(Y27="","",INDEX(Sayfa2!$D:$D,MATCH('Sınav Takvimi'!Y27,Sayfa2!$C:$C,0)))</f>
        <v/>
      </c>
      <c r="AA27" s="2" t="str">
        <f t="shared" si="18"/>
        <v/>
      </c>
      <c r="AB27" s="2"/>
      <c r="AC27" s="44" t="str">
        <f>IF(AB27="","",INDEX(Sayfa2!$D:$D,MATCH('Sınav Takvimi'!AB27,Sayfa2!$C:$C,0)))</f>
        <v/>
      </c>
      <c r="AD27" s="2" t="str">
        <f t="shared" si="19"/>
        <v/>
      </c>
      <c r="AE27" s="2"/>
      <c r="AF27" s="44" t="str">
        <f>IF(AE27="","",INDEX(Sayfa2!$D:$D,MATCH('Sınav Takvimi'!AE27,Sayfa2!$C:$C,0)))</f>
        <v/>
      </c>
      <c r="AG27" s="2" t="str">
        <f t="shared" si="20"/>
        <v/>
      </c>
      <c r="AH27" s="2"/>
      <c r="AI27" s="44" t="str">
        <f>IF(AH27="","",INDEX(Sayfa2!$D:$D,MATCH('Sınav Takvimi'!AH27,Sayfa2!$C:$C,0)))</f>
        <v/>
      </c>
      <c r="AJ27" s="2" t="str">
        <f t="shared" si="21"/>
        <v/>
      </c>
      <c r="AK27" s="2"/>
      <c r="AL27" s="44" t="str">
        <f>IF(AK27="","",INDEX(Sayfa2!$D:$D,MATCH('Sınav Takvimi'!AK27,Sayfa2!$C:$C,0)))</f>
        <v/>
      </c>
      <c r="AM27" s="2" t="str">
        <f t="shared" si="22"/>
        <v/>
      </c>
    </row>
    <row r="28" spans="1:39" ht="15" customHeight="1" thickBot="1" x14ac:dyDescent="0.3">
      <c r="A28" s="81"/>
      <c r="B28" s="87"/>
      <c r="C28" s="14" t="s">
        <v>14</v>
      </c>
      <c r="D28" s="3" t="s">
        <v>81</v>
      </c>
      <c r="E28" s="45">
        <f>IF(D28="","",INDEX(Sayfa2!$D:$D,MATCH('Sınav Takvimi'!D28,Sayfa2!$C:$C,0)))</f>
        <v>36</v>
      </c>
      <c r="F28" s="2" t="str">
        <f t="shared" si="23"/>
        <v>ONLİNE</v>
      </c>
      <c r="G28" s="3"/>
      <c r="H28" s="45" t="str">
        <f>IF(G28="","",INDEX(Sayfa2!$D:$D,MATCH('Sınav Takvimi'!G28,Sayfa2!$C:$C,0)))</f>
        <v/>
      </c>
      <c r="I28" s="2" t="str">
        <f t="shared" si="12"/>
        <v/>
      </c>
      <c r="J28" s="3"/>
      <c r="K28" s="45" t="str">
        <f>IF(J28="","",INDEX(Sayfa2!$D:$D,MATCH('Sınav Takvimi'!J28,Sayfa2!$C:$C,0)))</f>
        <v/>
      </c>
      <c r="L28" s="2" t="str">
        <f t="shared" si="13"/>
        <v/>
      </c>
      <c r="M28" s="3"/>
      <c r="N28" s="45" t="str">
        <f>IF(M28="","",INDEX(Sayfa2!$D:$D,MATCH('Sınav Takvimi'!M28,Sayfa2!$C:$C,0)))</f>
        <v/>
      </c>
      <c r="O28" s="2" t="str">
        <f t="shared" si="14"/>
        <v/>
      </c>
      <c r="P28" s="3"/>
      <c r="Q28" s="45" t="str">
        <f>IF(P28="","",INDEX(Sayfa2!$D:$D,MATCH('Sınav Takvimi'!P28,Sayfa2!$C:$C,0)))</f>
        <v/>
      </c>
      <c r="R28" s="2" t="str">
        <f t="shared" si="15"/>
        <v/>
      </c>
      <c r="S28" s="3"/>
      <c r="T28" s="45" t="str">
        <f>IF(S28="","",INDEX(Sayfa2!$D:$D,MATCH('Sınav Takvimi'!S28,Sayfa2!$C:$C,0)))</f>
        <v/>
      </c>
      <c r="U28" s="2" t="str">
        <f t="shared" si="16"/>
        <v/>
      </c>
      <c r="V28" s="3"/>
      <c r="W28" s="45" t="str">
        <f>IF(V28="","",INDEX(Sayfa2!$D:$D,MATCH('Sınav Takvimi'!V28,Sayfa2!$C:$C,0)))</f>
        <v/>
      </c>
      <c r="X28" s="2" t="str">
        <f t="shared" si="17"/>
        <v/>
      </c>
      <c r="Y28" s="3"/>
      <c r="Z28" s="45" t="str">
        <f>IF(Y28="","",INDEX(Sayfa2!$D:$D,MATCH('Sınav Takvimi'!Y28,Sayfa2!$C:$C,0)))</f>
        <v/>
      </c>
      <c r="AA28" s="2" t="str">
        <f t="shared" si="18"/>
        <v/>
      </c>
      <c r="AB28" s="3"/>
      <c r="AC28" s="45" t="str">
        <f>IF(AB28="","",INDEX(Sayfa2!$D:$D,MATCH('Sınav Takvimi'!AB28,Sayfa2!$C:$C,0)))</f>
        <v/>
      </c>
      <c r="AD28" s="2" t="str">
        <f t="shared" si="19"/>
        <v/>
      </c>
      <c r="AE28" s="3"/>
      <c r="AF28" s="45" t="str">
        <f>IF(AE28="","",INDEX(Sayfa2!$D:$D,MATCH('Sınav Takvimi'!AE28,Sayfa2!$C:$C,0)))</f>
        <v/>
      </c>
      <c r="AG28" s="2" t="str">
        <f t="shared" si="20"/>
        <v/>
      </c>
      <c r="AH28" s="3"/>
      <c r="AI28" s="45" t="str">
        <f>IF(AH28="","",INDEX(Sayfa2!$D:$D,MATCH('Sınav Takvimi'!AH28,Sayfa2!$C:$C,0)))</f>
        <v/>
      </c>
      <c r="AJ28" s="2" t="str">
        <f t="shared" si="21"/>
        <v/>
      </c>
      <c r="AK28" s="3"/>
      <c r="AL28" s="45" t="str">
        <f>IF(AK28="","",INDEX(Sayfa2!$D:$D,MATCH('Sınav Takvimi'!AK28,Sayfa2!$C:$C,0)))</f>
        <v/>
      </c>
      <c r="AM28" s="2" t="str">
        <f t="shared" si="22"/>
        <v/>
      </c>
    </row>
    <row r="29" spans="1:39" ht="15" customHeight="1" x14ac:dyDescent="0.25">
      <c r="A29" s="81"/>
      <c r="B29" s="88" t="s">
        <v>4</v>
      </c>
      <c r="C29" s="12" t="s">
        <v>15</v>
      </c>
      <c r="D29" s="4"/>
      <c r="E29" s="4" t="str">
        <f>IF(D29="","",INDEX(Sayfa2!$D:$D,MATCH('Sınav Takvimi'!D29,Sayfa2!$C:$C,0)))</f>
        <v/>
      </c>
      <c r="F29" s="4" t="str">
        <f t="shared" si="23"/>
        <v/>
      </c>
      <c r="G29" s="4"/>
      <c r="H29" s="4" t="str">
        <f>IF(G29="","",INDEX(Sayfa2!$D:$D,MATCH('Sınav Takvimi'!G29,Sayfa2!$C:$C,0)))</f>
        <v/>
      </c>
      <c r="I29" s="4" t="str">
        <f t="shared" si="12"/>
        <v/>
      </c>
      <c r="J29" s="4" t="s">
        <v>93</v>
      </c>
      <c r="K29" s="4">
        <f>IF(J29="","",INDEX(Sayfa2!$D:$D,MATCH('Sınav Takvimi'!J29,Sayfa2!$C:$C,0)))</f>
        <v>32</v>
      </c>
      <c r="L29" s="4" t="str">
        <f t="shared" si="13"/>
        <v>ONLİNE</v>
      </c>
      <c r="M29" s="4" t="s">
        <v>94</v>
      </c>
      <c r="N29" s="4">
        <f>IF(M29="","",INDEX(Sayfa2!$D:$D,MATCH('Sınav Takvimi'!M29,Sayfa2!$C:$C,0)))</f>
        <v>34</v>
      </c>
      <c r="O29" s="4" t="str">
        <f t="shared" si="14"/>
        <v>ONLİNE</v>
      </c>
      <c r="P29" s="4" t="s">
        <v>90</v>
      </c>
      <c r="Q29" s="4">
        <f>IF(P29="","",INDEX(Sayfa2!$D:$D,MATCH('Sınav Takvimi'!P29,Sayfa2!$C:$C,0)))</f>
        <v>34</v>
      </c>
      <c r="R29" s="4" t="str">
        <f t="shared" si="15"/>
        <v>ONLİNE</v>
      </c>
      <c r="S29" s="4" t="s">
        <v>92</v>
      </c>
      <c r="T29" s="4">
        <f>IF(S29="","",INDEX(Sayfa2!$D:$D,MATCH('Sınav Takvimi'!S29,Sayfa2!$C:$C,0)))</f>
        <v>37</v>
      </c>
      <c r="U29" s="4" t="str">
        <f t="shared" si="16"/>
        <v>ONLİNE</v>
      </c>
      <c r="V29" s="4"/>
      <c r="W29" s="4" t="str">
        <f>IF(V29="","",INDEX(Sayfa2!$D:$D,MATCH('Sınav Takvimi'!V29,Sayfa2!$C:$C,0)))</f>
        <v/>
      </c>
      <c r="X29" s="4" t="str">
        <f t="shared" si="17"/>
        <v/>
      </c>
      <c r="Y29" s="4"/>
      <c r="Z29" s="4" t="str">
        <f>IF(Y29="","",INDEX(Sayfa2!$D:$D,MATCH('Sınav Takvimi'!Y29,Sayfa2!$C:$C,0)))</f>
        <v/>
      </c>
      <c r="AA29" s="4" t="str">
        <f t="shared" si="18"/>
        <v/>
      </c>
      <c r="AB29" s="4"/>
      <c r="AC29" s="4" t="str">
        <f>IF(AB29="","",INDEX(Sayfa2!$D:$D,MATCH('Sınav Takvimi'!AB29,Sayfa2!$C:$C,0)))</f>
        <v/>
      </c>
      <c r="AD29" s="4" t="str">
        <f t="shared" si="19"/>
        <v/>
      </c>
      <c r="AE29" s="4"/>
      <c r="AF29" s="4" t="str">
        <f>IF(AE29="","",INDEX(Sayfa2!$D:$D,MATCH('Sınav Takvimi'!AE29,Sayfa2!$C:$C,0)))</f>
        <v/>
      </c>
      <c r="AG29" s="4" t="str">
        <f t="shared" si="20"/>
        <v/>
      </c>
      <c r="AH29" s="4"/>
      <c r="AI29" s="4" t="str">
        <f>IF(AH29="","",INDEX(Sayfa2!$D:$D,MATCH('Sınav Takvimi'!AH29,Sayfa2!$C:$C,0)))</f>
        <v/>
      </c>
      <c r="AJ29" s="4" t="str">
        <f t="shared" si="21"/>
        <v/>
      </c>
      <c r="AK29" s="4"/>
      <c r="AL29" s="4" t="str">
        <f>IF(AK29="","",INDEX(Sayfa2!$D:$D,MATCH('Sınav Takvimi'!AK29,Sayfa2!$C:$C,0)))</f>
        <v/>
      </c>
      <c r="AM29" s="4" t="str">
        <f t="shared" si="22"/>
        <v/>
      </c>
    </row>
    <row r="30" spans="1:39" ht="15" customHeight="1" x14ac:dyDescent="0.25">
      <c r="A30" s="81"/>
      <c r="B30" s="89"/>
      <c r="C30" s="13" t="s">
        <v>6</v>
      </c>
      <c r="D30" s="37" t="s">
        <v>105</v>
      </c>
      <c r="E30" s="44">
        <f>IF(D30="","",INDEX(Sayfa2!$D:$D,MATCH('Sınav Takvimi'!D30,Sayfa2!$C:$C,0)))</f>
        <v>93</v>
      </c>
      <c r="F30" s="2" t="str">
        <f t="shared" si="23"/>
        <v>ONLİNE</v>
      </c>
      <c r="G30" s="37" t="s">
        <v>106</v>
      </c>
      <c r="H30" s="44">
        <f>IF(G30="","",INDEX(Sayfa2!$D:$D,MATCH('Sınav Takvimi'!G30,Sayfa2!$C:$C,0)))</f>
        <v>83</v>
      </c>
      <c r="I30" s="2" t="str">
        <f t="shared" si="12"/>
        <v>ONLİNE</v>
      </c>
      <c r="J30" s="37" t="s">
        <v>108</v>
      </c>
      <c r="K30" s="44">
        <f>IF(J30="","",INDEX(Sayfa2!$D:$D,MATCH('Sınav Takvimi'!J30,Sayfa2!$C:$C,0)))</f>
        <v>83</v>
      </c>
      <c r="L30" s="2" t="str">
        <f t="shared" si="13"/>
        <v>ONLİNE</v>
      </c>
      <c r="M30" s="37" t="s">
        <v>107</v>
      </c>
      <c r="N30" s="44">
        <f>IF(M30="","",INDEX(Sayfa2!$D:$D,MATCH('Sınav Takvimi'!M30,Sayfa2!$C:$C,0)))</f>
        <v>94</v>
      </c>
      <c r="O30" s="2" t="str">
        <f t="shared" si="14"/>
        <v>ONLİNE</v>
      </c>
      <c r="P30" s="37"/>
      <c r="Q30" s="44" t="str">
        <f>IF(P30="","",INDEX(Sayfa2!$D:$D,MATCH('Sınav Takvimi'!P30,Sayfa2!$C:$C,0)))</f>
        <v/>
      </c>
      <c r="R30" s="2" t="str">
        <f t="shared" si="15"/>
        <v/>
      </c>
      <c r="S30" s="37"/>
      <c r="T30" s="44" t="str">
        <f>IF(S30="","",INDEX(Sayfa2!$D:$D,MATCH('Sınav Takvimi'!S30,Sayfa2!$C:$C,0)))</f>
        <v/>
      </c>
      <c r="U30" s="2" t="str">
        <f t="shared" si="16"/>
        <v/>
      </c>
      <c r="V30" s="37"/>
      <c r="W30" s="44" t="str">
        <f>IF(V30="","",INDEX(Sayfa2!$D:$D,MATCH('Sınav Takvimi'!V30,Sayfa2!$C:$C,0)))</f>
        <v/>
      </c>
      <c r="X30" s="2" t="str">
        <f t="shared" si="17"/>
        <v/>
      </c>
      <c r="Y30" s="37"/>
      <c r="Z30" s="44" t="str">
        <f>IF(Y30="","",INDEX(Sayfa2!$D:$D,MATCH('Sınav Takvimi'!Y30,Sayfa2!$C:$C,0)))</f>
        <v/>
      </c>
      <c r="AA30" s="2" t="str">
        <f t="shared" si="18"/>
        <v/>
      </c>
      <c r="AB30" s="37"/>
      <c r="AC30" s="44" t="str">
        <f>IF(AB30="","",INDEX(Sayfa2!$D:$D,MATCH('Sınav Takvimi'!AB30,Sayfa2!$C:$C,0)))</f>
        <v/>
      </c>
      <c r="AD30" s="2" t="str">
        <f t="shared" si="19"/>
        <v/>
      </c>
      <c r="AE30" s="37"/>
      <c r="AF30" s="44" t="str">
        <f>IF(AE30="","",INDEX(Sayfa2!$D:$D,MATCH('Sınav Takvimi'!AE30,Sayfa2!$C:$C,0)))</f>
        <v/>
      </c>
      <c r="AG30" s="2" t="str">
        <f t="shared" si="20"/>
        <v/>
      </c>
      <c r="AH30" s="37"/>
      <c r="AI30" s="44" t="str">
        <f>IF(AH30="","",INDEX(Sayfa2!$D:$D,MATCH('Sınav Takvimi'!AH30,Sayfa2!$C:$C,0)))</f>
        <v/>
      </c>
      <c r="AJ30" s="2" t="str">
        <f t="shared" si="21"/>
        <v/>
      </c>
      <c r="AK30" s="37"/>
      <c r="AL30" s="44" t="str">
        <f>IF(AK30="","",INDEX(Sayfa2!$D:$D,MATCH('Sınav Takvimi'!AK30,Sayfa2!$C:$C,0)))</f>
        <v/>
      </c>
      <c r="AM30" s="2" t="str">
        <f t="shared" si="22"/>
        <v/>
      </c>
    </row>
    <row r="31" spans="1:39" ht="15" customHeight="1" x14ac:dyDescent="0.25">
      <c r="A31" s="81"/>
      <c r="B31" s="89"/>
      <c r="C31" s="13" t="s">
        <v>7</v>
      </c>
      <c r="D31" s="2" t="s">
        <v>125</v>
      </c>
      <c r="E31" s="44">
        <f>IF(D31="","",INDEX(Sayfa2!$D:$D,MATCH('Sınav Takvimi'!D31,Sayfa2!$C:$C,0)))</f>
        <v>34</v>
      </c>
      <c r="F31" s="2" t="str">
        <f t="shared" si="23"/>
        <v>ONLİNE</v>
      </c>
      <c r="G31" s="2"/>
      <c r="H31" s="44" t="str">
        <f>IF(G31="","",INDEX(Sayfa2!$D:$D,MATCH('Sınav Takvimi'!G31,Sayfa2!$C:$C,0)))</f>
        <v/>
      </c>
      <c r="I31" s="2" t="str">
        <f t="shared" si="12"/>
        <v/>
      </c>
      <c r="J31" s="2" t="s">
        <v>119</v>
      </c>
      <c r="K31" s="44">
        <f>IF(J31="","",INDEX(Sayfa2!$D:$D,MATCH('Sınav Takvimi'!J31,Sayfa2!$C:$C,0)))</f>
        <v>67</v>
      </c>
      <c r="L31" s="2" t="str">
        <f t="shared" si="13"/>
        <v>ONLİNE</v>
      </c>
      <c r="M31" s="2" t="s">
        <v>120</v>
      </c>
      <c r="N31" s="44">
        <f>IF(M31="","",INDEX(Sayfa2!$D:$D,MATCH('Sınav Takvimi'!M31,Sayfa2!$C:$C,0)))</f>
        <v>60</v>
      </c>
      <c r="O31" s="2" t="str">
        <f t="shared" si="14"/>
        <v>ONLİNE</v>
      </c>
      <c r="P31" s="2" t="s">
        <v>127</v>
      </c>
      <c r="Q31" s="44">
        <f>IF(P31="","",INDEX(Sayfa2!$D:$D,MATCH('Sınav Takvimi'!P31,Sayfa2!$C:$C,0)))</f>
        <v>76</v>
      </c>
      <c r="R31" s="2" t="str">
        <f t="shared" si="15"/>
        <v>ONLİNE</v>
      </c>
      <c r="S31" s="2"/>
      <c r="T31" s="44" t="str">
        <f>IF(S31="","",INDEX(Sayfa2!$D:$D,MATCH('Sınav Takvimi'!S31,Sayfa2!$C:$C,0)))</f>
        <v/>
      </c>
      <c r="U31" s="2" t="str">
        <f t="shared" si="16"/>
        <v/>
      </c>
      <c r="V31" s="2"/>
      <c r="W31" s="44" t="str">
        <f>IF(V31="","",INDEX(Sayfa2!$D:$D,MATCH('Sınav Takvimi'!V31,Sayfa2!$C:$C,0)))</f>
        <v/>
      </c>
      <c r="X31" s="2" t="str">
        <f t="shared" si="17"/>
        <v/>
      </c>
      <c r="Y31" s="2"/>
      <c r="Z31" s="44" t="str">
        <f>IF(Y31="","",INDEX(Sayfa2!$D:$D,MATCH('Sınav Takvimi'!Y31,Sayfa2!$C:$C,0)))</f>
        <v/>
      </c>
      <c r="AA31" s="2" t="str">
        <f t="shared" si="18"/>
        <v/>
      </c>
      <c r="AB31" s="2"/>
      <c r="AC31" s="44" t="str">
        <f>IF(AB31="","",INDEX(Sayfa2!$D:$D,MATCH('Sınav Takvimi'!AB31,Sayfa2!$C:$C,0)))</f>
        <v/>
      </c>
      <c r="AD31" s="2" t="str">
        <f t="shared" si="19"/>
        <v/>
      </c>
      <c r="AE31" s="2"/>
      <c r="AF31" s="44" t="str">
        <f>IF(AE31="","",INDEX(Sayfa2!$D:$D,MATCH('Sınav Takvimi'!AE31,Sayfa2!$C:$C,0)))</f>
        <v/>
      </c>
      <c r="AG31" s="2" t="str">
        <f t="shared" si="20"/>
        <v/>
      </c>
      <c r="AH31" s="2"/>
      <c r="AI31" s="44" t="str">
        <f>IF(AH31="","",INDEX(Sayfa2!$D:$D,MATCH('Sınav Takvimi'!AH31,Sayfa2!$C:$C,0)))</f>
        <v/>
      </c>
      <c r="AJ31" s="2" t="str">
        <f t="shared" si="21"/>
        <v/>
      </c>
      <c r="AK31" s="2"/>
      <c r="AL31" s="44" t="str">
        <f>IF(AK31="","",INDEX(Sayfa2!$D:$D,MATCH('Sınav Takvimi'!AK31,Sayfa2!$C:$C,0)))</f>
        <v/>
      </c>
      <c r="AM31" s="2" t="str">
        <f t="shared" si="22"/>
        <v/>
      </c>
    </row>
    <row r="32" spans="1:39" ht="15" customHeight="1" x14ac:dyDescent="0.25">
      <c r="A32" s="81"/>
      <c r="B32" s="89"/>
      <c r="C32" s="13" t="s">
        <v>8</v>
      </c>
      <c r="D32" s="2"/>
      <c r="E32" s="44" t="str">
        <f>IF(D32="","",INDEX(Sayfa2!$D:$D,MATCH('Sınav Takvimi'!D32,Sayfa2!$C:$C,0)))</f>
        <v/>
      </c>
      <c r="F32" s="2" t="str">
        <f t="shared" si="23"/>
        <v/>
      </c>
      <c r="G32" s="2" t="s">
        <v>129</v>
      </c>
      <c r="H32" s="44">
        <f>IF(G32="","",INDEX(Sayfa2!$D:$D,MATCH('Sınav Takvimi'!G32,Sayfa2!$C:$C,0)))</f>
        <v>85</v>
      </c>
      <c r="I32" s="2" t="str">
        <f t="shared" si="12"/>
        <v>ONLİNE</v>
      </c>
      <c r="J32" s="2" t="s">
        <v>134</v>
      </c>
      <c r="K32" s="44">
        <f>IF(J32="","",INDEX(Sayfa2!$D:$D,MATCH('Sınav Takvimi'!J32,Sayfa2!$C:$C,0)))</f>
        <v>85</v>
      </c>
      <c r="L32" s="2" t="str">
        <f t="shared" si="13"/>
        <v>ONLİNE</v>
      </c>
      <c r="M32" s="2" t="s">
        <v>135</v>
      </c>
      <c r="N32" s="44">
        <f>IF(M32="","",INDEX(Sayfa2!$D:$D,MATCH('Sınav Takvimi'!M32,Sayfa2!$C:$C,0)))</f>
        <v>81</v>
      </c>
      <c r="O32" s="2" t="str">
        <f t="shared" si="14"/>
        <v>ONLİNE</v>
      </c>
      <c r="P32" s="2" t="s">
        <v>128</v>
      </c>
      <c r="Q32" s="44">
        <f>IF(P32="","",INDEX(Sayfa2!$D:$D,MATCH('Sınav Takvimi'!P32,Sayfa2!$C:$C,0)))</f>
        <v>78</v>
      </c>
      <c r="R32" s="2" t="str">
        <f t="shared" si="15"/>
        <v>ONLİNE</v>
      </c>
      <c r="S32" s="2" t="s">
        <v>141</v>
      </c>
      <c r="T32" s="44">
        <f>IF(S32="","",INDEX(Sayfa2!$D:$D,MATCH('Sınav Takvimi'!S32,Sayfa2!$C:$C,0)))</f>
        <v>49</v>
      </c>
      <c r="U32" s="2" t="str">
        <f t="shared" si="16"/>
        <v>ONLİNE</v>
      </c>
      <c r="V32" s="2"/>
      <c r="W32" s="44" t="str">
        <f>IF(V32="","",INDEX(Sayfa2!$D:$D,MATCH('Sınav Takvimi'!V32,Sayfa2!$C:$C,0)))</f>
        <v/>
      </c>
      <c r="X32" s="2" t="str">
        <f t="shared" si="17"/>
        <v/>
      </c>
      <c r="Y32" s="2"/>
      <c r="Z32" s="44" t="str">
        <f>IF(Y32="","",INDEX(Sayfa2!$D:$D,MATCH('Sınav Takvimi'!Y32,Sayfa2!$C:$C,0)))</f>
        <v/>
      </c>
      <c r="AA32" s="2" t="str">
        <f t="shared" si="18"/>
        <v/>
      </c>
      <c r="AB32" s="2"/>
      <c r="AC32" s="44" t="str">
        <f>IF(AB32="","",INDEX(Sayfa2!$D:$D,MATCH('Sınav Takvimi'!AB32,Sayfa2!$C:$C,0)))</f>
        <v/>
      </c>
      <c r="AD32" s="2" t="str">
        <f t="shared" si="19"/>
        <v/>
      </c>
      <c r="AE32" s="2"/>
      <c r="AF32" s="44" t="str">
        <f>IF(AE32="","",INDEX(Sayfa2!$D:$D,MATCH('Sınav Takvimi'!AE32,Sayfa2!$C:$C,0)))</f>
        <v/>
      </c>
      <c r="AG32" s="2" t="str">
        <f t="shared" si="20"/>
        <v/>
      </c>
      <c r="AH32" s="2"/>
      <c r="AI32" s="44" t="str">
        <f>IF(AH32="","",INDEX(Sayfa2!$D:$D,MATCH('Sınav Takvimi'!AH32,Sayfa2!$C:$C,0)))</f>
        <v/>
      </c>
      <c r="AJ32" s="2" t="str">
        <f t="shared" si="21"/>
        <v/>
      </c>
      <c r="AK32" s="2"/>
      <c r="AL32" s="44" t="str">
        <f>IF(AK32="","",INDEX(Sayfa2!$D:$D,MATCH('Sınav Takvimi'!AK32,Sayfa2!$C:$C,0)))</f>
        <v/>
      </c>
      <c r="AM32" s="2" t="str">
        <f t="shared" si="22"/>
        <v/>
      </c>
    </row>
    <row r="33" spans="1:39" ht="15" customHeight="1" x14ac:dyDescent="0.25">
      <c r="A33" s="81"/>
      <c r="B33" s="89"/>
      <c r="C33" s="13" t="s">
        <v>9</v>
      </c>
      <c r="D33" s="2" t="s">
        <v>154</v>
      </c>
      <c r="E33" s="44">
        <f>IF(D33="","",INDEX(Sayfa2!$D:$D,MATCH('Sınav Takvimi'!D33,Sayfa2!$C:$C,0)))</f>
        <v>40</v>
      </c>
      <c r="F33" s="2" t="str">
        <f t="shared" si="23"/>
        <v>ONLİNE</v>
      </c>
      <c r="G33" s="2" t="s">
        <v>152</v>
      </c>
      <c r="H33" s="44">
        <f>IF(G33="","",INDEX(Sayfa2!$D:$D,MATCH('Sınav Takvimi'!G33,Sayfa2!$C:$C,0)))</f>
        <v>34</v>
      </c>
      <c r="I33" s="2" t="str">
        <f t="shared" si="12"/>
        <v>ONLİNE</v>
      </c>
      <c r="J33" s="2" t="s">
        <v>150</v>
      </c>
      <c r="K33" s="44">
        <f>IF(J33="","",INDEX(Sayfa2!$D:$D,MATCH('Sınav Takvimi'!J33,Sayfa2!$C:$C,0)))</f>
        <v>46</v>
      </c>
      <c r="L33" s="2" t="str">
        <f t="shared" si="13"/>
        <v>ONLİNE</v>
      </c>
      <c r="M33" s="2" t="s">
        <v>153</v>
      </c>
      <c r="N33" s="44">
        <f>IF(M33="","",INDEX(Sayfa2!$D:$D,MATCH('Sınav Takvimi'!M33,Sayfa2!$C:$C,0)))</f>
        <v>47</v>
      </c>
      <c r="O33" s="2" t="str">
        <f t="shared" si="14"/>
        <v>ONLİNE</v>
      </c>
      <c r="P33" s="2" t="s">
        <v>151</v>
      </c>
      <c r="Q33" s="44">
        <f>IF(P33="","",INDEX(Sayfa2!$D:$D,MATCH('Sınav Takvimi'!P33,Sayfa2!$C:$C,0)))</f>
        <v>49</v>
      </c>
      <c r="R33" s="2" t="str">
        <f t="shared" si="15"/>
        <v>ONLİNE</v>
      </c>
      <c r="S33" s="2" t="s">
        <v>156</v>
      </c>
      <c r="T33" s="44">
        <f>IF(S33="","",INDEX(Sayfa2!$D:$D,MATCH('Sınav Takvimi'!S33,Sayfa2!$C:$C,0)))</f>
        <v>48</v>
      </c>
      <c r="U33" s="2" t="str">
        <f t="shared" si="16"/>
        <v>ONLİNE</v>
      </c>
      <c r="V33" s="2" t="s">
        <v>155</v>
      </c>
      <c r="W33" s="44">
        <f>IF(V33="","",INDEX(Sayfa2!$D:$D,MATCH('Sınav Takvimi'!V33,Sayfa2!$C:$C,0)))</f>
        <v>35</v>
      </c>
      <c r="X33" s="2" t="str">
        <f t="shared" si="17"/>
        <v>ONLİNE</v>
      </c>
      <c r="Y33" s="2"/>
      <c r="Z33" s="44" t="str">
        <f>IF(Y33="","",INDEX(Sayfa2!$D:$D,MATCH('Sınav Takvimi'!Y33,Sayfa2!$C:$C,0)))</f>
        <v/>
      </c>
      <c r="AA33" s="2" t="str">
        <f t="shared" si="18"/>
        <v/>
      </c>
      <c r="AB33" s="2"/>
      <c r="AC33" s="44" t="str">
        <f>IF(AB33="","",INDEX(Sayfa2!$D:$D,MATCH('Sınav Takvimi'!AB33,Sayfa2!$C:$C,0)))</f>
        <v/>
      </c>
      <c r="AD33" s="2" t="str">
        <f t="shared" si="19"/>
        <v/>
      </c>
      <c r="AE33" s="2"/>
      <c r="AF33" s="44" t="str">
        <f>IF(AE33="","",INDEX(Sayfa2!$D:$D,MATCH('Sınav Takvimi'!AE33,Sayfa2!$C:$C,0)))</f>
        <v/>
      </c>
      <c r="AG33" s="2" t="str">
        <f t="shared" si="20"/>
        <v/>
      </c>
      <c r="AH33" s="2"/>
      <c r="AI33" s="44" t="str">
        <f>IF(AH33="","",INDEX(Sayfa2!$D:$D,MATCH('Sınav Takvimi'!AH33,Sayfa2!$C:$C,0)))</f>
        <v/>
      </c>
      <c r="AJ33" s="2" t="str">
        <f t="shared" si="21"/>
        <v/>
      </c>
      <c r="AK33" s="2"/>
      <c r="AL33" s="44" t="str">
        <f>IF(AK33="","",INDEX(Sayfa2!$D:$D,MATCH('Sınav Takvimi'!AK33,Sayfa2!$C:$C,0)))</f>
        <v/>
      </c>
      <c r="AM33" s="2" t="str">
        <f t="shared" si="22"/>
        <v/>
      </c>
    </row>
    <row r="34" spans="1:39" ht="15" customHeight="1" x14ac:dyDescent="0.25">
      <c r="A34" s="81"/>
      <c r="B34" s="89"/>
      <c r="C34" s="13" t="s">
        <v>10</v>
      </c>
      <c r="D34" s="2"/>
      <c r="E34" s="44" t="str">
        <f>IF(D34="","",INDEX(Sayfa2!$D:$D,MATCH('Sınav Takvimi'!D34,Sayfa2!$C:$C,0)))</f>
        <v/>
      </c>
      <c r="F34" s="2" t="str">
        <f t="shared" si="23"/>
        <v/>
      </c>
      <c r="G34" s="2"/>
      <c r="H34" s="44" t="str">
        <f>IF(G34="","",INDEX(Sayfa2!$D:$D,MATCH('Sınav Takvimi'!G34,Sayfa2!$C:$C,0)))</f>
        <v/>
      </c>
      <c r="I34" s="2" t="str">
        <f t="shared" si="12"/>
        <v/>
      </c>
      <c r="J34" s="2" t="s">
        <v>158</v>
      </c>
      <c r="K34" s="44">
        <f>IF(J34="","",INDEX(Sayfa2!$D:$D,MATCH('Sınav Takvimi'!J34,Sayfa2!$C:$C,0)))</f>
        <v>72</v>
      </c>
      <c r="L34" s="2" t="str">
        <f t="shared" si="13"/>
        <v>ONLİNE</v>
      </c>
      <c r="M34" s="2" t="s">
        <v>165</v>
      </c>
      <c r="N34" s="44">
        <f>IF(M34="","",INDEX(Sayfa2!$D:$D,MATCH('Sınav Takvimi'!M34,Sayfa2!$C:$C,0)))</f>
        <v>27</v>
      </c>
      <c r="O34" s="2" t="str">
        <f t="shared" si="14"/>
        <v>ONLİNE</v>
      </c>
      <c r="P34" s="2" t="s">
        <v>162</v>
      </c>
      <c r="Q34" s="44">
        <f>IF(P34="","",INDEX(Sayfa2!$D:$D,MATCH('Sınav Takvimi'!P34,Sayfa2!$C:$C,0)))</f>
        <v>70</v>
      </c>
      <c r="R34" s="2" t="str">
        <f t="shared" si="15"/>
        <v>ONLİNE</v>
      </c>
      <c r="S34" s="2" t="s">
        <v>173</v>
      </c>
      <c r="T34" s="44">
        <f>IF(S34="","",INDEX(Sayfa2!$D:$D,MATCH('Sınav Takvimi'!S34,Sayfa2!$C:$C,0)))</f>
        <v>43</v>
      </c>
      <c r="U34" s="2" t="str">
        <f t="shared" si="16"/>
        <v>ONLİNE</v>
      </c>
      <c r="V34" s="2"/>
      <c r="W34" s="44" t="str">
        <f>IF(V34="","",INDEX(Sayfa2!$D:$D,MATCH('Sınav Takvimi'!V34,Sayfa2!$C:$C,0)))</f>
        <v/>
      </c>
      <c r="X34" s="2" t="str">
        <f t="shared" si="17"/>
        <v/>
      </c>
      <c r="Y34" s="2"/>
      <c r="Z34" s="44" t="str">
        <f>IF(Y34="","",INDEX(Sayfa2!$D:$D,MATCH('Sınav Takvimi'!Y34,Sayfa2!$C:$C,0)))</f>
        <v/>
      </c>
      <c r="AA34" s="2" t="str">
        <f t="shared" si="18"/>
        <v/>
      </c>
      <c r="AB34" s="2"/>
      <c r="AC34" s="44" t="str">
        <f>IF(AB34="","",INDEX(Sayfa2!$D:$D,MATCH('Sınav Takvimi'!AB34,Sayfa2!$C:$C,0)))</f>
        <v/>
      </c>
      <c r="AD34" s="2" t="str">
        <f t="shared" si="19"/>
        <v/>
      </c>
      <c r="AE34" s="2"/>
      <c r="AF34" s="44" t="str">
        <f>IF(AE34="","",INDEX(Sayfa2!$D:$D,MATCH('Sınav Takvimi'!AE34,Sayfa2!$C:$C,0)))</f>
        <v/>
      </c>
      <c r="AG34" s="2" t="str">
        <f t="shared" si="20"/>
        <v/>
      </c>
      <c r="AH34" s="2"/>
      <c r="AI34" s="44" t="str">
        <f>IF(AH34="","",INDEX(Sayfa2!$D:$D,MATCH('Sınav Takvimi'!AH34,Sayfa2!$C:$C,0)))</f>
        <v/>
      </c>
      <c r="AJ34" s="2" t="str">
        <f t="shared" si="21"/>
        <v/>
      </c>
      <c r="AK34" s="2"/>
      <c r="AL34" s="44" t="str">
        <f>IF(AK34="","",INDEX(Sayfa2!$D:$D,MATCH('Sınav Takvimi'!AK34,Sayfa2!$C:$C,0)))</f>
        <v/>
      </c>
      <c r="AM34" s="2" t="str">
        <f t="shared" si="22"/>
        <v/>
      </c>
    </row>
    <row r="35" spans="1:39" ht="15" customHeight="1" x14ac:dyDescent="0.25">
      <c r="A35" s="81"/>
      <c r="B35" s="89"/>
      <c r="C35" s="13" t="s">
        <v>11</v>
      </c>
      <c r="D35" s="2"/>
      <c r="E35" s="44" t="str">
        <f>IF(D35="","",INDEX(Sayfa2!$D:$D,MATCH('Sınav Takvimi'!D35,Sayfa2!$C:$C,0)))</f>
        <v/>
      </c>
      <c r="F35" s="2" t="str">
        <f t="shared" si="23"/>
        <v/>
      </c>
      <c r="G35" s="2"/>
      <c r="H35" s="44" t="str">
        <f>IF(G35="","",INDEX(Sayfa2!$D:$D,MATCH('Sınav Takvimi'!G35,Sayfa2!$C:$C,0)))</f>
        <v/>
      </c>
      <c r="I35" s="2" t="str">
        <f t="shared" si="12"/>
        <v/>
      </c>
      <c r="J35" s="2" t="s">
        <v>186</v>
      </c>
      <c r="K35" s="44">
        <f>IF(J35="","",INDEX(Sayfa2!$D:$D,MATCH('Sınav Takvimi'!J35,Sayfa2!$C:$C,0)))</f>
        <v>31</v>
      </c>
      <c r="L35" s="2" t="str">
        <f t="shared" si="13"/>
        <v>ONLİNE</v>
      </c>
      <c r="M35" s="2" t="s">
        <v>176</v>
      </c>
      <c r="N35" s="44">
        <f>IF(M35="","",INDEX(Sayfa2!$D:$D,MATCH('Sınav Takvimi'!M35,Sayfa2!$C:$C,0)))</f>
        <v>74</v>
      </c>
      <c r="O35" s="2" t="str">
        <f t="shared" si="14"/>
        <v>ONLİNE</v>
      </c>
      <c r="P35" s="2" t="s">
        <v>188</v>
      </c>
      <c r="Q35" s="44">
        <f>IF(P35="","",INDEX(Sayfa2!$D:$D,MATCH('Sınav Takvimi'!P35,Sayfa2!$C:$C,0)))</f>
        <v>24</v>
      </c>
      <c r="R35" s="2" t="str">
        <f t="shared" si="15"/>
        <v>ONLİNE</v>
      </c>
      <c r="S35" s="2" t="s">
        <v>187</v>
      </c>
      <c r="T35" s="44">
        <f>IF(S35="","",INDEX(Sayfa2!$D:$D,MATCH('Sınav Takvimi'!S35,Sayfa2!$C:$C,0)))</f>
        <v>26</v>
      </c>
      <c r="U35" s="2" t="str">
        <f t="shared" si="16"/>
        <v>ONLİNE</v>
      </c>
      <c r="V35" s="2" t="s">
        <v>175</v>
      </c>
      <c r="W35" s="44">
        <f>IF(V35="","",INDEX(Sayfa2!$D:$D,MATCH('Sınav Takvimi'!V35,Sayfa2!$C:$C,0)))</f>
        <v>32</v>
      </c>
      <c r="X35" s="2" t="str">
        <f t="shared" si="17"/>
        <v>ONLİNE</v>
      </c>
      <c r="Y35" s="2" t="s">
        <v>187</v>
      </c>
      <c r="Z35" s="44">
        <f>IF(Y35="","",INDEX(Sayfa2!$D:$D,MATCH('Sınav Takvimi'!Y35,Sayfa2!$C:$C,0)))</f>
        <v>26</v>
      </c>
      <c r="AA35" s="2" t="str">
        <f t="shared" si="18"/>
        <v>ONLİNE</v>
      </c>
      <c r="AB35" s="2"/>
      <c r="AC35" s="44" t="str">
        <f>IF(AB35="","",INDEX(Sayfa2!$D:$D,MATCH('Sınav Takvimi'!AB35,Sayfa2!$C:$C,0)))</f>
        <v/>
      </c>
      <c r="AD35" s="2" t="str">
        <f t="shared" si="19"/>
        <v/>
      </c>
      <c r="AE35" s="2"/>
      <c r="AF35" s="44" t="str">
        <f>IF(AE35="","",INDEX(Sayfa2!$D:$D,MATCH('Sınav Takvimi'!AE35,Sayfa2!$C:$C,0)))</f>
        <v/>
      </c>
      <c r="AG35" s="2" t="str">
        <f t="shared" si="20"/>
        <v/>
      </c>
      <c r="AH35" s="2"/>
      <c r="AI35" s="44" t="str">
        <f>IF(AH35="","",INDEX(Sayfa2!$D:$D,MATCH('Sınav Takvimi'!AH35,Sayfa2!$C:$C,0)))</f>
        <v/>
      </c>
      <c r="AJ35" s="2" t="str">
        <f t="shared" si="21"/>
        <v/>
      </c>
      <c r="AK35" s="2"/>
      <c r="AL35" s="44" t="str">
        <f>IF(AK35="","",INDEX(Sayfa2!$D:$D,MATCH('Sınav Takvimi'!AK35,Sayfa2!$C:$C,0)))</f>
        <v/>
      </c>
      <c r="AM35" s="2" t="str">
        <f t="shared" si="22"/>
        <v/>
      </c>
    </row>
    <row r="36" spans="1:39" ht="15" customHeight="1" x14ac:dyDescent="0.25">
      <c r="A36" s="81"/>
      <c r="B36" s="89"/>
      <c r="C36" s="13" t="s">
        <v>12</v>
      </c>
      <c r="D36" s="2" t="s">
        <v>198</v>
      </c>
      <c r="E36" s="44">
        <f>IF(D36="","",INDEX(Sayfa2!$D:$D,MATCH('Sınav Takvimi'!D36,Sayfa2!$C:$C,0)))</f>
        <v>45</v>
      </c>
      <c r="F36" s="2" t="str">
        <f t="shared" si="23"/>
        <v>ONLİNE</v>
      </c>
      <c r="G36" s="2" t="s">
        <v>199</v>
      </c>
      <c r="H36" s="44">
        <f>IF(G36="","",INDEX(Sayfa2!$D:$D,MATCH('Sınav Takvimi'!G36,Sayfa2!$C:$C,0)))</f>
        <v>37</v>
      </c>
      <c r="I36" s="2" t="str">
        <f t="shared" si="12"/>
        <v>ONLİNE</v>
      </c>
      <c r="J36" s="2" t="s">
        <v>202</v>
      </c>
      <c r="K36" s="44">
        <f>IF(J36="","",INDEX(Sayfa2!$D:$D,MATCH('Sınav Takvimi'!J36,Sayfa2!$C:$C,0)))</f>
        <v>27</v>
      </c>
      <c r="L36" s="2" t="str">
        <f t="shared" si="13"/>
        <v>ONLİNE</v>
      </c>
      <c r="M36" s="2" t="s">
        <v>200</v>
      </c>
      <c r="N36" s="44">
        <f>IF(M36="","",INDEX(Sayfa2!$D:$D,MATCH('Sınav Takvimi'!M36,Sayfa2!$C:$C,0)))</f>
        <v>33</v>
      </c>
      <c r="O36" s="2" t="str">
        <f t="shared" si="14"/>
        <v>ONLİNE</v>
      </c>
      <c r="P36" s="2" t="s">
        <v>201</v>
      </c>
      <c r="Q36" s="44">
        <f>IF(P36="","",INDEX(Sayfa2!$D:$D,MATCH('Sınav Takvimi'!P36,Sayfa2!$C:$C,0)))</f>
        <v>31</v>
      </c>
      <c r="R36" s="2" t="str">
        <f t="shared" si="15"/>
        <v>ONLİNE</v>
      </c>
      <c r="S36" s="2" t="s">
        <v>204</v>
      </c>
      <c r="T36" s="44">
        <f>IF(S36="","",INDEX(Sayfa2!$D:$D,MATCH('Sınav Takvimi'!S36,Sayfa2!$C:$C,0)))</f>
        <v>31</v>
      </c>
      <c r="U36" s="2" t="str">
        <f t="shared" si="16"/>
        <v>ONLİNE</v>
      </c>
      <c r="V36" s="2" t="s">
        <v>203</v>
      </c>
      <c r="W36" s="44">
        <f>IF(V36="","",INDEX(Sayfa2!$D:$D,MATCH('Sınav Takvimi'!V36,Sayfa2!$C:$C,0)))</f>
        <v>37</v>
      </c>
      <c r="X36" s="2" t="str">
        <f t="shared" si="17"/>
        <v>ONLİNE</v>
      </c>
      <c r="Y36" s="2"/>
      <c r="Z36" s="44" t="str">
        <f>IF(Y36="","",INDEX(Sayfa2!$D:$D,MATCH('Sınav Takvimi'!Y36,Sayfa2!$C:$C,0)))</f>
        <v/>
      </c>
      <c r="AA36" s="2" t="str">
        <f t="shared" si="18"/>
        <v/>
      </c>
      <c r="AB36" s="2"/>
      <c r="AC36" s="44" t="str">
        <f>IF(AB36="","",INDEX(Sayfa2!$D:$D,MATCH('Sınav Takvimi'!AB36,Sayfa2!$C:$C,0)))</f>
        <v/>
      </c>
      <c r="AD36" s="2" t="str">
        <f t="shared" si="19"/>
        <v/>
      </c>
      <c r="AE36" s="2"/>
      <c r="AF36" s="44" t="str">
        <f>IF(AE36="","",INDEX(Sayfa2!$D:$D,MATCH('Sınav Takvimi'!AE36,Sayfa2!$C:$C,0)))</f>
        <v/>
      </c>
      <c r="AG36" s="2" t="str">
        <f t="shared" si="20"/>
        <v/>
      </c>
      <c r="AH36" s="2"/>
      <c r="AI36" s="44" t="str">
        <f>IF(AH36="","",INDEX(Sayfa2!$D:$D,MATCH('Sınav Takvimi'!AH36,Sayfa2!$C:$C,0)))</f>
        <v/>
      </c>
      <c r="AJ36" s="2" t="str">
        <f t="shared" si="21"/>
        <v/>
      </c>
      <c r="AK36" s="2"/>
      <c r="AL36" s="44" t="str">
        <f>IF(AK36="","",INDEX(Sayfa2!$D:$D,MATCH('Sınav Takvimi'!AK36,Sayfa2!$C:$C,0)))</f>
        <v/>
      </c>
      <c r="AM36" s="2" t="str">
        <f t="shared" si="22"/>
        <v/>
      </c>
    </row>
    <row r="37" spans="1:39" ht="15" customHeight="1" x14ac:dyDescent="0.25">
      <c r="A37" s="81"/>
      <c r="B37" s="89"/>
      <c r="C37" s="13" t="s">
        <v>0</v>
      </c>
      <c r="D37" s="2"/>
      <c r="E37" s="44" t="str">
        <f>IF(D37="","",INDEX(Sayfa2!$D:$D,MATCH('Sınav Takvimi'!D37,Sayfa2!$C:$C,0)))</f>
        <v/>
      </c>
      <c r="F37" s="2" t="str">
        <f t="shared" si="23"/>
        <v/>
      </c>
      <c r="G37" s="2" t="s">
        <v>216</v>
      </c>
      <c r="H37" s="44">
        <f>IF(G37="","",INDEX(Sayfa2!$D:$D,MATCH('Sınav Takvimi'!G37,Sayfa2!$C:$C,0)))</f>
        <v>34</v>
      </c>
      <c r="I37" s="2" t="str">
        <f t="shared" si="12"/>
        <v>ONLİNE</v>
      </c>
      <c r="J37" s="2" t="s">
        <v>211</v>
      </c>
      <c r="K37" s="44">
        <f>IF(J37="","",INDEX(Sayfa2!$D:$D,MATCH('Sınav Takvimi'!J37,Sayfa2!$C:$C,0)))</f>
        <v>24</v>
      </c>
      <c r="L37" s="2" t="str">
        <f t="shared" si="13"/>
        <v>ONLİNE</v>
      </c>
      <c r="M37" s="2" t="s">
        <v>212</v>
      </c>
      <c r="N37" s="44">
        <f>IF(M37="","",INDEX(Sayfa2!$D:$D,MATCH('Sınav Takvimi'!M37,Sayfa2!$C:$C,0)))</f>
        <v>23</v>
      </c>
      <c r="O37" s="2" t="str">
        <f t="shared" si="14"/>
        <v>ONLİNE</v>
      </c>
      <c r="P37" s="2" t="s">
        <v>213</v>
      </c>
      <c r="Q37" s="44">
        <f>IF(P37="","",INDEX(Sayfa2!$D:$D,MATCH('Sınav Takvimi'!P37,Sayfa2!$C:$C,0)))</f>
        <v>21</v>
      </c>
      <c r="R37" s="2" t="str">
        <f t="shared" si="15"/>
        <v>ONLİNE</v>
      </c>
      <c r="S37" s="2" t="s">
        <v>217</v>
      </c>
      <c r="T37" s="44">
        <f>IF(S37="","",INDEX(Sayfa2!$D:$D,MATCH('Sınav Takvimi'!S37,Sayfa2!$C:$C,0)))</f>
        <v>23</v>
      </c>
      <c r="U37" s="2" t="str">
        <f t="shared" si="16"/>
        <v>ONLİNE</v>
      </c>
      <c r="V37" s="2" t="s">
        <v>215</v>
      </c>
      <c r="W37" s="44">
        <f>IF(V37="","",INDEX(Sayfa2!$D:$D,MATCH('Sınav Takvimi'!V37,Sayfa2!$C:$C,0)))</f>
        <v>22</v>
      </c>
      <c r="X37" s="2" t="str">
        <f t="shared" si="17"/>
        <v>ONLİNE</v>
      </c>
      <c r="Y37" s="2" t="s">
        <v>214</v>
      </c>
      <c r="Z37" s="44">
        <f>IF(Y37="","",INDEX(Sayfa2!$D:$D,MATCH('Sınav Takvimi'!Y37,Sayfa2!$C:$C,0)))</f>
        <v>19</v>
      </c>
      <c r="AA37" s="2" t="str">
        <f t="shared" si="18"/>
        <v>ONLİNE</v>
      </c>
      <c r="AB37" s="2"/>
      <c r="AC37" s="44" t="str">
        <f>IF(AB37="","",INDEX(Sayfa2!$D:$D,MATCH('Sınav Takvimi'!AB37,Sayfa2!$C:$C,0)))</f>
        <v/>
      </c>
      <c r="AD37" s="2" t="str">
        <f t="shared" si="19"/>
        <v/>
      </c>
      <c r="AE37" s="2"/>
      <c r="AF37" s="44" t="str">
        <f>IF(AE37="","",INDEX(Sayfa2!$D:$D,MATCH('Sınav Takvimi'!AE37,Sayfa2!$C:$C,0)))</f>
        <v/>
      </c>
      <c r="AG37" s="2" t="str">
        <f t="shared" si="20"/>
        <v/>
      </c>
      <c r="AH37" s="2"/>
      <c r="AI37" s="44" t="str">
        <f>IF(AH37="","",INDEX(Sayfa2!$D:$D,MATCH('Sınav Takvimi'!AH37,Sayfa2!$C:$C,0)))</f>
        <v/>
      </c>
      <c r="AJ37" s="2" t="str">
        <f t="shared" si="21"/>
        <v/>
      </c>
      <c r="AK37" s="2"/>
      <c r="AL37" s="44" t="str">
        <f>IF(AK37="","",INDEX(Sayfa2!$D:$D,MATCH('Sınav Takvimi'!AK37,Sayfa2!$C:$C,0)))</f>
        <v/>
      </c>
      <c r="AM37" s="2" t="str">
        <f t="shared" si="22"/>
        <v/>
      </c>
    </row>
    <row r="38" spans="1:39" ht="15" customHeight="1" x14ac:dyDescent="0.25">
      <c r="A38" s="81"/>
      <c r="B38" s="89"/>
      <c r="C38" s="13" t="s">
        <v>13</v>
      </c>
      <c r="D38" s="2" t="s">
        <v>223</v>
      </c>
      <c r="E38" s="44">
        <f>IF(D38="","",INDEX(Sayfa2!$D:$D,MATCH('Sınav Takvimi'!D38,Sayfa2!$C:$C,0)))</f>
        <v>6</v>
      </c>
      <c r="F38" s="2" t="str">
        <f t="shared" si="23"/>
        <v>ONLİNE</v>
      </c>
      <c r="G38" s="2" t="s">
        <v>225</v>
      </c>
      <c r="H38" s="44">
        <f>IF(G38="","",INDEX(Sayfa2!$D:$D,MATCH('Sınav Takvimi'!G38,Sayfa2!$C:$C,0)))</f>
        <v>21</v>
      </c>
      <c r="I38" s="2" t="str">
        <f t="shared" si="12"/>
        <v>ONLİNE</v>
      </c>
      <c r="J38" s="2" t="s">
        <v>222</v>
      </c>
      <c r="K38" s="44">
        <f>IF(J38="","",INDEX(Sayfa2!$D:$D,MATCH('Sınav Takvimi'!J38,Sayfa2!$C:$C,0)))</f>
        <v>24</v>
      </c>
      <c r="L38" s="2" t="str">
        <f t="shared" si="13"/>
        <v>ONLİNE</v>
      </c>
      <c r="M38" s="2" t="s">
        <v>221</v>
      </c>
      <c r="N38" s="44">
        <f>IF(M38="","",INDEX(Sayfa2!$D:$D,MATCH('Sınav Takvimi'!M38,Sayfa2!$C:$C,0)))</f>
        <v>36</v>
      </c>
      <c r="O38" s="2" t="str">
        <f t="shared" si="14"/>
        <v>ONLİNE</v>
      </c>
      <c r="P38" s="2" t="s">
        <v>224</v>
      </c>
      <c r="Q38" s="44">
        <f>IF(P38="","",INDEX(Sayfa2!$D:$D,MATCH('Sınav Takvimi'!P38,Sayfa2!$C:$C,0)))</f>
        <v>22</v>
      </c>
      <c r="R38" s="2" t="str">
        <f t="shared" si="15"/>
        <v>ONLİNE</v>
      </c>
      <c r="S38" s="2" t="s">
        <v>227</v>
      </c>
      <c r="T38" s="44">
        <f>IF(S38="","",INDEX(Sayfa2!$D:$D,MATCH('Sınav Takvimi'!S38,Sayfa2!$C:$C,0)))</f>
        <v>15</v>
      </c>
      <c r="U38" s="2" t="str">
        <f t="shared" si="16"/>
        <v>ONLİNE</v>
      </c>
      <c r="V38" s="2"/>
      <c r="W38" s="44" t="str">
        <f>IF(V38="","",INDEX(Sayfa2!$D:$D,MATCH('Sınav Takvimi'!V38,Sayfa2!$C:$C,0)))</f>
        <v/>
      </c>
      <c r="X38" s="2" t="str">
        <f t="shared" si="17"/>
        <v/>
      </c>
      <c r="Y38" s="2"/>
      <c r="Z38" s="44" t="str">
        <f>IF(Y38="","",INDEX(Sayfa2!$D:$D,MATCH('Sınav Takvimi'!Y38,Sayfa2!$C:$C,0)))</f>
        <v/>
      </c>
      <c r="AA38" s="2" t="str">
        <f t="shared" si="18"/>
        <v/>
      </c>
      <c r="AB38" s="2"/>
      <c r="AC38" s="44" t="str">
        <f>IF(AB38="","",INDEX(Sayfa2!$D:$D,MATCH('Sınav Takvimi'!AB38,Sayfa2!$C:$C,0)))</f>
        <v/>
      </c>
      <c r="AD38" s="2" t="str">
        <f t="shared" si="19"/>
        <v/>
      </c>
      <c r="AE38" s="2"/>
      <c r="AF38" s="44" t="str">
        <f>IF(AE38="","",INDEX(Sayfa2!$D:$D,MATCH('Sınav Takvimi'!AE38,Sayfa2!$C:$C,0)))</f>
        <v/>
      </c>
      <c r="AG38" s="2" t="str">
        <f t="shared" si="20"/>
        <v/>
      </c>
      <c r="AH38" s="2"/>
      <c r="AI38" s="44" t="str">
        <f>IF(AH38="","",INDEX(Sayfa2!$D:$D,MATCH('Sınav Takvimi'!AH38,Sayfa2!$C:$C,0)))</f>
        <v/>
      </c>
      <c r="AJ38" s="2" t="str">
        <f t="shared" si="21"/>
        <v/>
      </c>
      <c r="AK38" s="2"/>
      <c r="AL38" s="44" t="str">
        <f>IF(AK38="","",INDEX(Sayfa2!$D:$D,MATCH('Sınav Takvimi'!AK38,Sayfa2!$C:$C,0)))</f>
        <v/>
      </c>
      <c r="AM38" s="2" t="str">
        <f t="shared" si="22"/>
        <v/>
      </c>
    </row>
    <row r="39" spans="1:39" ht="15" customHeight="1" thickBot="1" x14ac:dyDescent="0.3">
      <c r="A39" s="81"/>
      <c r="B39" s="90"/>
      <c r="C39" s="14" t="s">
        <v>14</v>
      </c>
      <c r="D39" s="3" t="s">
        <v>76</v>
      </c>
      <c r="E39" s="45">
        <f>IF(D39="","",INDEX(Sayfa2!$D:$D,MATCH('Sınav Takvimi'!D39,Sayfa2!$C:$C,0)))</f>
        <v>36</v>
      </c>
      <c r="F39" s="2" t="str">
        <f t="shared" si="23"/>
        <v>ONLİNE</v>
      </c>
      <c r="G39" s="3" t="s">
        <v>75</v>
      </c>
      <c r="H39" s="45">
        <f>IF(G39="","",INDEX(Sayfa2!$D:$D,MATCH('Sınav Takvimi'!G39,Sayfa2!$C:$C,0)))</f>
        <v>41</v>
      </c>
      <c r="I39" s="2" t="str">
        <f t="shared" si="12"/>
        <v>ONLİNE</v>
      </c>
      <c r="J39" s="3" t="s">
        <v>73</v>
      </c>
      <c r="K39" s="45">
        <f>IF(J39="","",INDEX(Sayfa2!$D:$D,MATCH('Sınav Takvimi'!J39,Sayfa2!$C:$C,0)))</f>
        <v>35</v>
      </c>
      <c r="L39" s="2" t="str">
        <f t="shared" si="13"/>
        <v>ONLİNE</v>
      </c>
      <c r="M39" s="3" t="s">
        <v>65</v>
      </c>
      <c r="N39" s="45">
        <f>IF(M39="","",INDEX(Sayfa2!$D:$D,MATCH('Sınav Takvimi'!M39,Sayfa2!$C:$C,0)))</f>
        <v>49</v>
      </c>
      <c r="O39" s="2" t="str">
        <f t="shared" si="14"/>
        <v>ONLİNE</v>
      </c>
      <c r="P39" s="3" t="s">
        <v>72</v>
      </c>
      <c r="Q39" s="45">
        <f>IF(P39="","",INDEX(Sayfa2!$D:$D,MATCH('Sınav Takvimi'!P39,Sayfa2!$C:$C,0)))</f>
        <v>33</v>
      </c>
      <c r="R39" s="2" t="str">
        <f t="shared" si="15"/>
        <v>ONLİNE</v>
      </c>
      <c r="S39" s="3" t="s">
        <v>74</v>
      </c>
      <c r="T39" s="45">
        <f>IF(S39="","",INDEX(Sayfa2!$D:$D,MATCH('Sınav Takvimi'!S39,Sayfa2!$C:$C,0)))</f>
        <v>33</v>
      </c>
      <c r="U39" s="2" t="str">
        <f t="shared" si="16"/>
        <v>ONLİNE</v>
      </c>
      <c r="V39" s="3" t="s">
        <v>77</v>
      </c>
      <c r="W39" s="45">
        <f>IF(V39="","",INDEX(Sayfa2!$D:$D,MATCH('Sınav Takvimi'!V39,Sayfa2!$C:$C,0)))</f>
        <v>39</v>
      </c>
      <c r="X39" s="2" t="str">
        <f t="shared" si="17"/>
        <v>ONLİNE</v>
      </c>
      <c r="Y39" s="3" t="s">
        <v>80</v>
      </c>
      <c r="Z39" s="45">
        <f>IF(Y39="","",INDEX(Sayfa2!$D:$D,MATCH('Sınav Takvimi'!Y39,Sayfa2!$C:$C,0)))</f>
        <v>36</v>
      </c>
      <c r="AA39" s="2" t="str">
        <f t="shared" si="18"/>
        <v>ONLİNE</v>
      </c>
      <c r="AB39" s="3"/>
      <c r="AC39" s="45" t="str">
        <f>IF(AB39="","",INDEX(Sayfa2!$D:$D,MATCH('Sınav Takvimi'!AB39,Sayfa2!$C:$C,0)))</f>
        <v/>
      </c>
      <c r="AD39" s="2" t="str">
        <f t="shared" si="19"/>
        <v/>
      </c>
      <c r="AE39" s="3"/>
      <c r="AF39" s="45" t="str">
        <f>IF(AE39="","",INDEX(Sayfa2!$D:$D,MATCH('Sınav Takvimi'!AE39,Sayfa2!$C:$C,0)))</f>
        <v/>
      </c>
      <c r="AG39" s="2" t="str">
        <f t="shared" si="20"/>
        <v/>
      </c>
      <c r="AH39" s="3"/>
      <c r="AI39" s="45" t="str">
        <f>IF(AH39="","",INDEX(Sayfa2!$D:$D,MATCH('Sınav Takvimi'!AH39,Sayfa2!$C:$C,0)))</f>
        <v/>
      </c>
      <c r="AJ39" s="2" t="str">
        <f t="shared" si="21"/>
        <v/>
      </c>
      <c r="AK39" s="3"/>
      <c r="AL39" s="45" t="str">
        <f>IF(AK39="","",INDEX(Sayfa2!$D:$D,MATCH('Sınav Takvimi'!AK39,Sayfa2!$C:$C,0)))</f>
        <v/>
      </c>
      <c r="AM39" s="2" t="str">
        <f t="shared" si="22"/>
        <v/>
      </c>
    </row>
    <row r="40" spans="1:39" ht="15" customHeight="1" x14ac:dyDescent="0.25">
      <c r="A40" s="81"/>
      <c r="B40" s="85" t="s">
        <v>59</v>
      </c>
      <c r="C40" s="4" t="s">
        <v>15</v>
      </c>
      <c r="D40" s="4"/>
      <c r="E40" s="4" t="str">
        <f>IF(D40="","",INDEX(Sayfa2!$D:$D,MATCH('Sınav Takvimi'!D40,Sayfa2!$C:$C,0)))</f>
        <v/>
      </c>
      <c r="F40" s="4" t="str">
        <f t="shared" si="23"/>
        <v/>
      </c>
      <c r="G40" s="4"/>
      <c r="H40" s="4" t="str">
        <f>IF(G40="","",INDEX(Sayfa2!$D:$D,MATCH('Sınav Takvimi'!G40,Sayfa2!$C:$C,0)))</f>
        <v/>
      </c>
      <c r="I40" s="4" t="str">
        <f t="shared" si="12"/>
        <v/>
      </c>
      <c r="J40" s="4" t="s">
        <v>91</v>
      </c>
      <c r="K40" s="4">
        <f>IF(J40="","",INDEX(Sayfa2!$D:$D,MATCH('Sınav Takvimi'!J40,Sayfa2!$C:$C,0)))</f>
        <v>35</v>
      </c>
      <c r="L40" s="4" t="str">
        <f t="shared" si="13"/>
        <v>ONLİNE</v>
      </c>
      <c r="M40" s="4" t="s">
        <v>96</v>
      </c>
      <c r="N40" s="4">
        <f>IF(M40="","",INDEX(Sayfa2!$D:$D,MATCH('Sınav Takvimi'!M40,Sayfa2!$C:$C,0)))</f>
        <v>28</v>
      </c>
      <c r="O40" s="4" t="str">
        <f t="shared" si="14"/>
        <v>ONLİNE</v>
      </c>
      <c r="P40" s="4" t="s">
        <v>95</v>
      </c>
      <c r="Q40" s="4">
        <f>IF(P40="","",INDEX(Sayfa2!$D:$D,MATCH('Sınav Takvimi'!P40,Sayfa2!$C:$C,0)))</f>
        <v>37</v>
      </c>
      <c r="R40" s="4" t="str">
        <f t="shared" si="15"/>
        <v>ONLİNE</v>
      </c>
      <c r="S40" s="4"/>
      <c r="T40" s="4" t="str">
        <f>IF(S40="","",INDEX(Sayfa2!$D:$D,MATCH('Sınav Takvimi'!S40,Sayfa2!$C:$C,0)))</f>
        <v/>
      </c>
      <c r="U40" s="4" t="str">
        <f t="shared" si="16"/>
        <v/>
      </c>
      <c r="V40" s="4"/>
      <c r="W40" s="4" t="str">
        <f>IF(V40="","",INDEX(Sayfa2!$D:$D,MATCH('Sınav Takvimi'!V40,Sayfa2!$C:$C,0)))</f>
        <v/>
      </c>
      <c r="X40" s="4" t="str">
        <f t="shared" si="17"/>
        <v/>
      </c>
      <c r="Y40" s="4"/>
      <c r="Z40" s="4" t="str">
        <f>IF(Y40="","",INDEX(Sayfa2!$D:$D,MATCH('Sınav Takvimi'!Y40,Sayfa2!$C:$C,0)))</f>
        <v/>
      </c>
      <c r="AA40" s="4" t="str">
        <f t="shared" si="18"/>
        <v/>
      </c>
      <c r="AB40" s="4"/>
      <c r="AC40" s="4" t="str">
        <f>IF(AB40="","",INDEX(Sayfa2!$D:$D,MATCH('Sınav Takvimi'!AB40,Sayfa2!$C:$C,0)))</f>
        <v/>
      </c>
      <c r="AD40" s="4" t="str">
        <f t="shared" si="19"/>
        <v/>
      </c>
      <c r="AE40" s="4"/>
      <c r="AF40" s="4" t="str">
        <f>IF(AE40="","",INDEX(Sayfa2!$D:$D,MATCH('Sınav Takvimi'!AE40,Sayfa2!$C:$C,0)))</f>
        <v/>
      </c>
      <c r="AG40" s="4" t="str">
        <f t="shared" si="20"/>
        <v/>
      </c>
      <c r="AH40" s="4"/>
      <c r="AI40" s="4" t="str">
        <f>IF(AH40="","",INDEX(Sayfa2!$D:$D,MATCH('Sınav Takvimi'!AH40,Sayfa2!$C:$C,0)))</f>
        <v/>
      </c>
      <c r="AJ40" s="4" t="str">
        <f t="shared" si="21"/>
        <v/>
      </c>
      <c r="AK40" s="4"/>
      <c r="AL40" s="4" t="str">
        <f>IF(AK40="","",INDEX(Sayfa2!$D:$D,MATCH('Sınav Takvimi'!AK40,Sayfa2!$C:$C,0)))</f>
        <v/>
      </c>
      <c r="AM40" s="4" t="str">
        <f t="shared" si="22"/>
        <v/>
      </c>
    </row>
    <row r="41" spans="1:39" ht="15" customHeight="1" x14ac:dyDescent="0.25">
      <c r="A41" s="81"/>
      <c r="B41" s="86"/>
      <c r="C41" s="2" t="s">
        <v>6</v>
      </c>
      <c r="D41" s="37"/>
      <c r="E41" s="44" t="str">
        <f>IF(D41="","",INDEX(Sayfa2!$D:$D,MATCH('Sınav Takvimi'!D41,Sayfa2!$C:$C,0)))</f>
        <v/>
      </c>
      <c r="F41" s="2" t="str">
        <f t="shared" si="23"/>
        <v/>
      </c>
      <c r="G41" s="37"/>
      <c r="H41" s="44" t="str">
        <f>IF(G41="","",INDEX(Sayfa2!$D:$D,MATCH('Sınav Takvimi'!G41,Sayfa2!$C:$C,0)))</f>
        <v/>
      </c>
      <c r="I41" s="2" t="str">
        <f t="shared" si="12"/>
        <v/>
      </c>
      <c r="J41" s="37"/>
      <c r="K41" s="44" t="str">
        <f>IF(J41="","",INDEX(Sayfa2!$D:$D,MATCH('Sınav Takvimi'!J41,Sayfa2!$C:$C,0)))</f>
        <v/>
      </c>
      <c r="L41" s="2" t="str">
        <f t="shared" si="13"/>
        <v/>
      </c>
      <c r="M41" s="37"/>
      <c r="N41" s="44" t="str">
        <f>IF(M41="","",INDEX(Sayfa2!$D:$D,MATCH('Sınav Takvimi'!M41,Sayfa2!$C:$C,0)))</f>
        <v/>
      </c>
      <c r="O41" s="2" t="str">
        <f t="shared" si="14"/>
        <v/>
      </c>
      <c r="P41" s="37"/>
      <c r="Q41" s="44" t="str">
        <f>IF(P41="","",INDEX(Sayfa2!$D:$D,MATCH('Sınav Takvimi'!P41,Sayfa2!$C:$C,0)))</f>
        <v/>
      </c>
      <c r="R41" s="2" t="str">
        <f t="shared" si="15"/>
        <v/>
      </c>
      <c r="S41" s="37" t="s">
        <v>97</v>
      </c>
      <c r="T41" s="44">
        <f>IF(S41="","",INDEX(Sayfa2!$D:$D,MATCH('Sınav Takvimi'!S41,Sayfa2!$C:$C,0)))</f>
        <v>99</v>
      </c>
      <c r="U41" s="2" t="str">
        <f t="shared" si="16"/>
        <v>ONLİNE</v>
      </c>
      <c r="V41" s="37"/>
      <c r="W41" s="44" t="str">
        <f>IF(V41="","",INDEX(Sayfa2!$D:$D,MATCH('Sınav Takvimi'!V41,Sayfa2!$C:$C,0)))</f>
        <v/>
      </c>
      <c r="X41" s="2" t="str">
        <f t="shared" si="17"/>
        <v/>
      </c>
      <c r="Y41" s="37"/>
      <c r="Z41" s="44" t="str">
        <f>IF(Y41="","",INDEX(Sayfa2!$D:$D,MATCH('Sınav Takvimi'!Y41,Sayfa2!$C:$C,0)))</f>
        <v/>
      </c>
      <c r="AA41" s="2" t="str">
        <f t="shared" si="18"/>
        <v/>
      </c>
      <c r="AB41" s="37"/>
      <c r="AC41" s="44" t="str">
        <f>IF(AB41="","",INDEX(Sayfa2!$D:$D,MATCH('Sınav Takvimi'!AB41,Sayfa2!$C:$C,0)))</f>
        <v/>
      </c>
      <c r="AD41" s="2" t="str">
        <f t="shared" si="19"/>
        <v/>
      </c>
      <c r="AE41" s="37"/>
      <c r="AF41" s="44" t="str">
        <f>IF(AE41="","",INDEX(Sayfa2!$D:$D,MATCH('Sınav Takvimi'!AE41,Sayfa2!$C:$C,0)))</f>
        <v/>
      </c>
      <c r="AG41" s="2" t="str">
        <f t="shared" si="20"/>
        <v/>
      </c>
      <c r="AH41" s="37"/>
      <c r="AI41" s="44" t="str">
        <f>IF(AH41="","",INDEX(Sayfa2!$D:$D,MATCH('Sınav Takvimi'!AH41,Sayfa2!$C:$C,0)))</f>
        <v/>
      </c>
      <c r="AJ41" s="2" t="str">
        <f t="shared" si="21"/>
        <v/>
      </c>
      <c r="AK41" s="37"/>
      <c r="AL41" s="44" t="str">
        <f>IF(AK41="","",INDEX(Sayfa2!$D:$D,MATCH('Sınav Takvimi'!AK41,Sayfa2!$C:$C,0)))</f>
        <v/>
      </c>
      <c r="AM41" s="2" t="str">
        <f t="shared" si="22"/>
        <v/>
      </c>
    </row>
    <row r="42" spans="1:39" ht="15" customHeight="1" x14ac:dyDescent="0.25">
      <c r="A42" s="81"/>
      <c r="B42" s="86"/>
      <c r="C42" s="2" t="s">
        <v>7</v>
      </c>
      <c r="D42" s="2"/>
      <c r="E42" s="44" t="str">
        <f>IF(D42="","",INDEX(Sayfa2!$D:$D,MATCH('Sınav Takvimi'!D42,Sayfa2!$C:$C,0)))</f>
        <v/>
      </c>
      <c r="F42" s="2" t="str">
        <f t="shared" si="23"/>
        <v/>
      </c>
      <c r="G42" s="2"/>
      <c r="H42" s="44" t="str">
        <f>IF(G42="","",INDEX(Sayfa2!$D:$D,MATCH('Sınav Takvimi'!G42,Sayfa2!$C:$C,0)))</f>
        <v/>
      </c>
      <c r="I42" s="2" t="str">
        <f t="shared" si="12"/>
        <v/>
      </c>
      <c r="J42" s="2" t="s">
        <v>122</v>
      </c>
      <c r="K42" s="44">
        <f>IF(J42="","",INDEX(Sayfa2!$D:$D,MATCH('Sınav Takvimi'!J42,Sayfa2!$C:$C,0)))</f>
        <v>56</v>
      </c>
      <c r="L42" s="2" t="str">
        <f t="shared" si="13"/>
        <v>ONLİNE</v>
      </c>
      <c r="M42" s="2"/>
      <c r="N42" s="44" t="str">
        <f>IF(M42="","",INDEX(Sayfa2!$D:$D,MATCH('Sınav Takvimi'!M42,Sayfa2!$C:$C,0)))</f>
        <v/>
      </c>
      <c r="O42" s="2" t="str">
        <f t="shared" si="14"/>
        <v/>
      </c>
      <c r="P42" s="2" t="s">
        <v>126</v>
      </c>
      <c r="Q42" s="44">
        <f>IF(P42="","",INDEX(Sayfa2!$D:$D,MATCH('Sınav Takvimi'!P42,Sayfa2!$C:$C,0)))</f>
        <v>36</v>
      </c>
      <c r="R42" s="2" t="str">
        <f t="shared" si="15"/>
        <v>ONLİNE</v>
      </c>
      <c r="S42" s="2"/>
      <c r="T42" s="44" t="str">
        <f>IF(S42="","",INDEX(Sayfa2!$D:$D,MATCH('Sınav Takvimi'!S42,Sayfa2!$C:$C,0)))</f>
        <v/>
      </c>
      <c r="U42" s="2" t="str">
        <f t="shared" si="16"/>
        <v/>
      </c>
      <c r="V42" s="2"/>
      <c r="W42" s="44" t="str">
        <f>IF(V42="","",INDEX(Sayfa2!$D:$D,MATCH('Sınav Takvimi'!V42,Sayfa2!$C:$C,0)))</f>
        <v/>
      </c>
      <c r="X42" s="2" t="str">
        <f t="shared" si="17"/>
        <v/>
      </c>
      <c r="Y42" s="2"/>
      <c r="Z42" s="44" t="str">
        <f>IF(Y42="","",INDEX(Sayfa2!$D:$D,MATCH('Sınav Takvimi'!Y42,Sayfa2!$C:$C,0)))</f>
        <v/>
      </c>
      <c r="AA42" s="2" t="str">
        <f t="shared" si="18"/>
        <v/>
      </c>
      <c r="AB42" s="2"/>
      <c r="AC42" s="44" t="str">
        <f>IF(AB42="","",INDEX(Sayfa2!$D:$D,MATCH('Sınav Takvimi'!AB42,Sayfa2!$C:$C,0)))</f>
        <v/>
      </c>
      <c r="AD42" s="2" t="str">
        <f t="shared" si="19"/>
        <v/>
      </c>
      <c r="AE42" s="2"/>
      <c r="AF42" s="44" t="str">
        <f>IF(AE42="","",INDEX(Sayfa2!$D:$D,MATCH('Sınav Takvimi'!AE42,Sayfa2!$C:$C,0)))</f>
        <v/>
      </c>
      <c r="AG42" s="2" t="str">
        <f t="shared" si="20"/>
        <v/>
      </c>
      <c r="AH42" s="2"/>
      <c r="AI42" s="44" t="str">
        <f>IF(AH42="","",INDEX(Sayfa2!$D:$D,MATCH('Sınav Takvimi'!AH42,Sayfa2!$C:$C,0)))</f>
        <v/>
      </c>
      <c r="AJ42" s="2" t="str">
        <f t="shared" si="21"/>
        <v/>
      </c>
      <c r="AK42" s="2"/>
      <c r="AL42" s="44" t="str">
        <f>IF(AK42="","",INDEX(Sayfa2!$D:$D,MATCH('Sınav Takvimi'!AK42,Sayfa2!$C:$C,0)))</f>
        <v/>
      </c>
      <c r="AM42" s="2" t="str">
        <f t="shared" si="22"/>
        <v/>
      </c>
    </row>
    <row r="43" spans="1:39" ht="15" customHeight="1" x14ac:dyDescent="0.25">
      <c r="A43" s="81"/>
      <c r="B43" s="86"/>
      <c r="C43" s="2" t="s">
        <v>8</v>
      </c>
      <c r="D43" s="2"/>
      <c r="E43" s="44" t="str">
        <f>IF(D43="","",INDEX(Sayfa2!$D:$D,MATCH('Sınav Takvimi'!D43,Sayfa2!$C:$C,0)))</f>
        <v/>
      </c>
      <c r="F43" s="2" t="str">
        <f t="shared" si="23"/>
        <v/>
      </c>
      <c r="G43" s="2" t="s">
        <v>139</v>
      </c>
      <c r="H43" s="44">
        <f>IF(G43="","",INDEX(Sayfa2!$D:$D,MATCH('Sınav Takvimi'!G43,Sayfa2!$C:$C,0)))</f>
        <v>50</v>
      </c>
      <c r="I43" s="2" t="str">
        <f t="shared" si="12"/>
        <v>ONLİNE</v>
      </c>
      <c r="J43" s="2" t="s">
        <v>138</v>
      </c>
      <c r="K43" s="44">
        <f>IF(J43="","",INDEX(Sayfa2!$D:$D,MATCH('Sınav Takvimi'!J43,Sayfa2!$C:$C,0)))</f>
        <v>46</v>
      </c>
      <c r="L43" s="2" t="str">
        <f t="shared" si="13"/>
        <v>ONLİNE</v>
      </c>
      <c r="M43" s="2"/>
      <c r="N43" s="44" t="str">
        <f>IF(M43="","",INDEX(Sayfa2!$D:$D,MATCH('Sınav Takvimi'!M43,Sayfa2!$C:$C,0)))</f>
        <v/>
      </c>
      <c r="O43" s="2" t="str">
        <f t="shared" si="14"/>
        <v/>
      </c>
      <c r="P43" s="2" t="s">
        <v>140</v>
      </c>
      <c r="Q43" s="44">
        <f>IF(P43="","",INDEX(Sayfa2!$D:$D,MATCH('Sınav Takvimi'!P43,Sayfa2!$C:$C,0)))</f>
        <v>45</v>
      </c>
      <c r="R43" s="2" t="str">
        <f t="shared" si="15"/>
        <v>ONLİNE</v>
      </c>
      <c r="S43" s="2" t="s">
        <v>142</v>
      </c>
      <c r="T43" s="44">
        <f>IF(S43="","",INDEX(Sayfa2!$D:$D,MATCH('Sınav Takvimi'!S43,Sayfa2!$C:$C,0)))</f>
        <v>55</v>
      </c>
      <c r="U43" s="2" t="str">
        <f t="shared" si="16"/>
        <v>ONLİNE</v>
      </c>
      <c r="V43" s="2"/>
      <c r="W43" s="44" t="str">
        <f>IF(V43="","",INDEX(Sayfa2!$D:$D,MATCH('Sınav Takvimi'!V43,Sayfa2!$C:$C,0)))</f>
        <v/>
      </c>
      <c r="X43" s="2" t="str">
        <f t="shared" si="17"/>
        <v/>
      </c>
      <c r="Y43" s="2"/>
      <c r="Z43" s="44" t="str">
        <f>IF(Y43="","",INDEX(Sayfa2!$D:$D,MATCH('Sınav Takvimi'!Y43,Sayfa2!$C:$C,0)))</f>
        <v/>
      </c>
      <c r="AA43" s="2" t="str">
        <f t="shared" si="18"/>
        <v/>
      </c>
      <c r="AB43" s="2"/>
      <c r="AC43" s="44" t="str">
        <f>IF(AB43="","",INDEX(Sayfa2!$D:$D,MATCH('Sınav Takvimi'!AB43,Sayfa2!$C:$C,0)))</f>
        <v/>
      </c>
      <c r="AD43" s="2" t="str">
        <f t="shared" si="19"/>
        <v/>
      </c>
      <c r="AE43" s="2"/>
      <c r="AF43" s="44" t="str">
        <f>IF(AE43="","",INDEX(Sayfa2!$D:$D,MATCH('Sınav Takvimi'!AE43,Sayfa2!$C:$C,0)))</f>
        <v/>
      </c>
      <c r="AG43" s="2" t="str">
        <f t="shared" si="20"/>
        <v/>
      </c>
      <c r="AH43" s="2"/>
      <c r="AI43" s="44" t="str">
        <f>IF(AH43="","",INDEX(Sayfa2!$D:$D,MATCH('Sınav Takvimi'!AH43,Sayfa2!$C:$C,0)))</f>
        <v/>
      </c>
      <c r="AJ43" s="2" t="str">
        <f t="shared" si="21"/>
        <v/>
      </c>
      <c r="AK43" s="2"/>
      <c r="AL43" s="44" t="str">
        <f>IF(AK43="","",INDEX(Sayfa2!$D:$D,MATCH('Sınav Takvimi'!AK43,Sayfa2!$C:$C,0)))</f>
        <v/>
      </c>
      <c r="AM43" s="2" t="str">
        <f t="shared" si="22"/>
        <v/>
      </c>
    </row>
    <row r="44" spans="1:39" ht="15" customHeight="1" x14ac:dyDescent="0.25">
      <c r="A44" s="81"/>
      <c r="B44" s="86"/>
      <c r="C44" s="2" t="s">
        <v>9</v>
      </c>
      <c r="D44" s="2"/>
      <c r="E44" s="44" t="str">
        <f>IF(D44="","",INDEX(Sayfa2!$D:$D,MATCH('Sınav Takvimi'!D44,Sayfa2!$C:$C,0)))</f>
        <v/>
      </c>
      <c r="F44" s="2" t="str">
        <f t="shared" si="23"/>
        <v/>
      </c>
      <c r="G44" s="2"/>
      <c r="H44" s="44" t="str">
        <f>IF(G44="","",INDEX(Sayfa2!$D:$D,MATCH('Sınav Takvimi'!G44,Sayfa2!$C:$C,0)))</f>
        <v/>
      </c>
      <c r="I44" s="2" t="str">
        <f t="shared" si="12"/>
        <v/>
      </c>
      <c r="J44" s="2"/>
      <c r="K44" s="44" t="str">
        <f>IF(J44="","",INDEX(Sayfa2!$D:$D,MATCH('Sınav Takvimi'!J44,Sayfa2!$C:$C,0)))</f>
        <v/>
      </c>
      <c r="L44" s="2" t="str">
        <f t="shared" si="13"/>
        <v/>
      </c>
      <c r="M44" s="2"/>
      <c r="N44" s="44" t="str">
        <f>IF(M44="","",INDEX(Sayfa2!$D:$D,MATCH('Sınav Takvimi'!M44,Sayfa2!$C:$C,0)))</f>
        <v/>
      </c>
      <c r="O44" s="2" t="str">
        <f t="shared" si="14"/>
        <v/>
      </c>
      <c r="P44" s="2"/>
      <c r="Q44" s="44" t="str">
        <f>IF(P44="","",INDEX(Sayfa2!$D:$D,MATCH('Sınav Takvimi'!P44,Sayfa2!$C:$C,0)))</f>
        <v/>
      </c>
      <c r="R44" s="2" t="str">
        <f t="shared" si="15"/>
        <v/>
      </c>
      <c r="S44" s="2"/>
      <c r="T44" s="44" t="str">
        <f>IF(S44="","",INDEX(Sayfa2!$D:$D,MATCH('Sınav Takvimi'!S44,Sayfa2!$C:$C,0)))</f>
        <v/>
      </c>
      <c r="U44" s="2" t="str">
        <f t="shared" si="16"/>
        <v/>
      </c>
      <c r="V44" s="2"/>
      <c r="W44" s="44" t="str">
        <f>IF(V44="","",INDEX(Sayfa2!$D:$D,MATCH('Sınav Takvimi'!V44,Sayfa2!$C:$C,0)))</f>
        <v/>
      </c>
      <c r="X44" s="2" t="str">
        <f t="shared" si="17"/>
        <v/>
      </c>
      <c r="Y44" s="2"/>
      <c r="Z44" s="44" t="str">
        <f>IF(Y44="","",INDEX(Sayfa2!$D:$D,MATCH('Sınav Takvimi'!Y44,Sayfa2!$C:$C,0)))</f>
        <v/>
      </c>
      <c r="AA44" s="2" t="str">
        <f t="shared" si="18"/>
        <v/>
      </c>
      <c r="AB44" s="2"/>
      <c r="AC44" s="44" t="str">
        <f>IF(AB44="","",INDEX(Sayfa2!$D:$D,MATCH('Sınav Takvimi'!AB44,Sayfa2!$C:$C,0)))</f>
        <v/>
      </c>
      <c r="AD44" s="2" t="str">
        <f t="shared" si="19"/>
        <v/>
      </c>
      <c r="AE44" s="2"/>
      <c r="AF44" s="44" t="str">
        <f>IF(AE44="","",INDEX(Sayfa2!$D:$D,MATCH('Sınav Takvimi'!AE44,Sayfa2!$C:$C,0)))</f>
        <v/>
      </c>
      <c r="AG44" s="2" t="str">
        <f t="shared" si="20"/>
        <v/>
      </c>
      <c r="AH44" s="2"/>
      <c r="AI44" s="44" t="str">
        <f>IF(AH44="","",INDEX(Sayfa2!$D:$D,MATCH('Sınav Takvimi'!AH44,Sayfa2!$C:$C,0)))</f>
        <v/>
      </c>
      <c r="AJ44" s="2" t="str">
        <f t="shared" si="21"/>
        <v/>
      </c>
      <c r="AK44" s="2"/>
      <c r="AL44" s="44" t="str">
        <f>IF(AK44="","",INDEX(Sayfa2!$D:$D,MATCH('Sınav Takvimi'!AK44,Sayfa2!$C:$C,0)))</f>
        <v/>
      </c>
      <c r="AM44" s="2" t="str">
        <f t="shared" si="22"/>
        <v/>
      </c>
    </row>
    <row r="45" spans="1:39" ht="15" customHeight="1" x14ac:dyDescent="0.25">
      <c r="A45" s="81"/>
      <c r="B45" s="86"/>
      <c r="C45" s="2" t="s">
        <v>10</v>
      </c>
      <c r="D45" s="2"/>
      <c r="E45" s="44" t="str">
        <f>IF(D45="","",INDEX(Sayfa2!$D:$D,MATCH('Sınav Takvimi'!D45,Sayfa2!$C:$C,0)))</f>
        <v/>
      </c>
      <c r="F45" s="2" t="str">
        <f t="shared" si="23"/>
        <v/>
      </c>
      <c r="G45" s="2"/>
      <c r="H45" s="44" t="str">
        <f>IF(G45="","",INDEX(Sayfa2!$D:$D,MATCH('Sınav Takvimi'!G45,Sayfa2!$C:$C,0)))</f>
        <v/>
      </c>
      <c r="I45" s="2" t="str">
        <f t="shared" si="12"/>
        <v/>
      </c>
      <c r="J45" s="2" t="s">
        <v>174</v>
      </c>
      <c r="K45" s="44">
        <f>IF(J45="","",INDEX(Sayfa2!$D:$D,MATCH('Sınav Takvimi'!J45,Sayfa2!$C:$C,0)))</f>
        <v>39</v>
      </c>
      <c r="L45" s="2" t="str">
        <f t="shared" si="13"/>
        <v>ONLİNE</v>
      </c>
      <c r="M45" s="2" t="s">
        <v>168</v>
      </c>
      <c r="N45" s="44">
        <f>IF(M45="","",INDEX(Sayfa2!$D:$D,MATCH('Sınav Takvimi'!M45,Sayfa2!$C:$C,0)))</f>
        <v>39</v>
      </c>
      <c r="O45" s="2" t="str">
        <f t="shared" si="14"/>
        <v>ONLİNE</v>
      </c>
      <c r="P45" s="2" t="s">
        <v>169</v>
      </c>
      <c r="Q45" s="44">
        <f>IF(P45="","",INDEX(Sayfa2!$D:$D,MATCH('Sınav Takvimi'!P45,Sayfa2!$C:$C,0)))</f>
        <v>25</v>
      </c>
      <c r="R45" s="2" t="str">
        <f t="shared" si="15"/>
        <v>ONLİNE</v>
      </c>
      <c r="S45" s="2" t="s">
        <v>172</v>
      </c>
      <c r="T45" s="44">
        <f>IF(S45="","",INDEX(Sayfa2!$D:$D,MATCH('Sınav Takvimi'!S45,Sayfa2!$C:$C,0)))</f>
        <v>40</v>
      </c>
      <c r="U45" s="2" t="str">
        <f t="shared" si="16"/>
        <v>ONLİNE</v>
      </c>
      <c r="V45" s="2"/>
      <c r="W45" s="44" t="str">
        <f>IF(V45="","",INDEX(Sayfa2!$D:$D,MATCH('Sınav Takvimi'!V45,Sayfa2!$C:$C,0)))</f>
        <v/>
      </c>
      <c r="X45" s="2" t="str">
        <f t="shared" si="17"/>
        <v/>
      </c>
      <c r="Y45" s="2"/>
      <c r="Z45" s="44" t="str">
        <f>IF(Y45="","",INDEX(Sayfa2!$D:$D,MATCH('Sınav Takvimi'!Y45,Sayfa2!$C:$C,0)))</f>
        <v/>
      </c>
      <c r="AA45" s="2" t="str">
        <f t="shared" si="18"/>
        <v/>
      </c>
      <c r="AB45" s="2"/>
      <c r="AC45" s="44" t="str">
        <f>IF(AB45="","",INDEX(Sayfa2!$D:$D,MATCH('Sınav Takvimi'!AB45,Sayfa2!$C:$C,0)))</f>
        <v/>
      </c>
      <c r="AD45" s="2" t="str">
        <f t="shared" si="19"/>
        <v/>
      </c>
      <c r="AE45" s="2"/>
      <c r="AF45" s="44" t="str">
        <f>IF(AE45="","",INDEX(Sayfa2!$D:$D,MATCH('Sınav Takvimi'!AE45,Sayfa2!$C:$C,0)))</f>
        <v/>
      </c>
      <c r="AG45" s="2" t="str">
        <f t="shared" si="20"/>
        <v/>
      </c>
      <c r="AH45" s="2"/>
      <c r="AI45" s="44" t="str">
        <f>IF(AH45="","",INDEX(Sayfa2!$D:$D,MATCH('Sınav Takvimi'!AH45,Sayfa2!$C:$C,0)))</f>
        <v/>
      </c>
      <c r="AJ45" s="2" t="str">
        <f t="shared" si="21"/>
        <v/>
      </c>
      <c r="AK45" s="2"/>
      <c r="AL45" s="44" t="str">
        <f>IF(AK45="","",INDEX(Sayfa2!$D:$D,MATCH('Sınav Takvimi'!AK45,Sayfa2!$C:$C,0)))</f>
        <v/>
      </c>
      <c r="AM45" s="2" t="str">
        <f t="shared" si="22"/>
        <v/>
      </c>
    </row>
    <row r="46" spans="1:39" ht="15" customHeight="1" x14ac:dyDescent="0.25">
      <c r="A46" s="81"/>
      <c r="B46" s="86"/>
      <c r="C46" s="2" t="s">
        <v>11</v>
      </c>
      <c r="D46" s="2"/>
      <c r="E46" s="44" t="str">
        <f>IF(D46="","",INDEX(Sayfa2!$D:$D,MATCH('Sınav Takvimi'!D46,Sayfa2!$C:$C,0)))</f>
        <v/>
      </c>
      <c r="F46" s="2" t="str">
        <f t="shared" si="23"/>
        <v/>
      </c>
      <c r="G46" s="2"/>
      <c r="H46" s="44" t="str">
        <f>IF(G46="","",INDEX(Sayfa2!$D:$D,MATCH('Sınav Takvimi'!G46,Sayfa2!$C:$C,0)))</f>
        <v/>
      </c>
      <c r="I46" s="2" t="str">
        <f t="shared" si="12"/>
        <v/>
      </c>
      <c r="J46" s="2" t="s">
        <v>182</v>
      </c>
      <c r="K46" s="44">
        <f>IF(J46="","",INDEX(Sayfa2!$D:$D,MATCH('Sınav Takvimi'!J46,Sayfa2!$C:$C,0)))</f>
        <v>63</v>
      </c>
      <c r="L46" s="2" t="str">
        <f t="shared" si="13"/>
        <v>ONLİNE</v>
      </c>
      <c r="M46" s="2" t="s">
        <v>190</v>
      </c>
      <c r="N46" s="44">
        <f>IF(M46="","",INDEX(Sayfa2!$D:$D,MATCH('Sınav Takvimi'!M46,Sayfa2!$C:$C,0)))</f>
        <v>11</v>
      </c>
      <c r="O46" s="2" t="str">
        <f t="shared" si="14"/>
        <v>ONLİNE</v>
      </c>
      <c r="P46" s="2" t="s">
        <v>179</v>
      </c>
      <c r="Q46" s="44">
        <f>IF(P46="","",INDEX(Sayfa2!$D:$D,MATCH('Sınav Takvimi'!P46,Sayfa2!$C:$C,0)))</f>
        <v>66</v>
      </c>
      <c r="R46" s="2" t="str">
        <f t="shared" si="15"/>
        <v>ONLİNE</v>
      </c>
      <c r="S46" s="2" t="s">
        <v>177</v>
      </c>
      <c r="T46" s="44">
        <f>IF(S46="","",INDEX(Sayfa2!$D:$D,MATCH('Sınav Takvimi'!S46,Sayfa2!$C:$C,0)))</f>
        <v>68</v>
      </c>
      <c r="U46" s="2" t="str">
        <f t="shared" si="16"/>
        <v>ONLİNE</v>
      </c>
      <c r="V46" s="2" t="s">
        <v>185</v>
      </c>
      <c r="W46" s="44">
        <f>IF(V46="","",INDEX(Sayfa2!$D:$D,MATCH('Sınav Takvimi'!V46,Sayfa2!$C:$C,0)))</f>
        <v>64</v>
      </c>
      <c r="X46" s="2" t="str">
        <f t="shared" si="17"/>
        <v>ONLİNE</v>
      </c>
      <c r="Y46" s="2"/>
      <c r="Z46" s="44" t="str">
        <f>IF(Y46="","",INDEX(Sayfa2!$D:$D,MATCH('Sınav Takvimi'!Y46,Sayfa2!$C:$C,0)))</f>
        <v/>
      </c>
      <c r="AA46" s="2" t="str">
        <f t="shared" si="18"/>
        <v/>
      </c>
      <c r="AB46" s="2"/>
      <c r="AC46" s="44" t="str">
        <f>IF(AB46="","",INDEX(Sayfa2!$D:$D,MATCH('Sınav Takvimi'!AB46,Sayfa2!$C:$C,0)))</f>
        <v/>
      </c>
      <c r="AD46" s="2" t="str">
        <f t="shared" si="19"/>
        <v/>
      </c>
      <c r="AE46" s="2"/>
      <c r="AF46" s="44" t="str">
        <f>IF(AE46="","",INDEX(Sayfa2!$D:$D,MATCH('Sınav Takvimi'!AE46,Sayfa2!$C:$C,0)))</f>
        <v/>
      </c>
      <c r="AG46" s="2" t="str">
        <f t="shared" si="20"/>
        <v/>
      </c>
      <c r="AH46" s="2"/>
      <c r="AI46" s="44" t="str">
        <f>IF(AH46="","",INDEX(Sayfa2!$D:$D,MATCH('Sınav Takvimi'!AH46,Sayfa2!$C:$C,0)))</f>
        <v/>
      </c>
      <c r="AJ46" s="2" t="str">
        <f t="shared" si="21"/>
        <v/>
      </c>
      <c r="AK46" s="2"/>
      <c r="AL46" s="44" t="str">
        <f>IF(AK46="","",INDEX(Sayfa2!$D:$D,MATCH('Sınav Takvimi'!AK46,Sayfa2!$C:$C,0)))</f>
        <v/>
      </c>
      <c r="AM46" s="2" t="str">
        <f t="shared" si="22"/>
        <v/>
      </c>
    </row>
    <row r="47" spans="1:39" ht="15" customHeight="1" x14ac:dyDescent="0.25">
      <c r="A47" s="81"/>
      <c r="B47" s="86"/>
      <c r="C47" s="2" t="s">
        <v>12</v>
      </c>
      <c r="D47" s="2"/>
      <c r="E47" s="44" t="str">
        <f>IF(D47="","",INDEX(Sayfa2!$D:$D,MATCH('Sınav Takvimi'!D47,Sayfa2!$C:$C,0)))</f>
        <v/>
      </c>
      <c r="F47" s="2" t="str">
        <f t="shared" si="23"/>
        <v/>
      </c>
      <c r="G47" s="2"/>
      <c r="H47" s="44" t="str">
        <f>IF(G47="","",INDEX(Sayfa2!$D:$D,MATCH('Sınav Takvimi'!G47,Sayfa2!$C:$C,0)))</f>
        <v/>
      </c>
      <c r="I47" s="2" t="str">
        <f t="shared" si="12"/>
        <v/>
      </c>
      <c r="J47" s="2"/>
      <c r="K47" s="44" t="str">
        <f>IF(J47="","",INDEX(Sayfa2!$D:$D,MATCH('Sınav Takvimi'!J47,Sayfa2!$C:$C,0)))</f>
        <v/>
      </c>
      <c r="L47" s="2" t="str">
        <f t="shared" si="13"/>
        <v/>
      </c>
      <c r="M47" s="2"/>
      <c r="N47" s="44" t="str">
        <f>IF(M47="","",INDEX(Sayfa2!$D:$D,MATCH('Sınav Takvimi'!M47,Sayfa2!$C:$C,0)))</f>
        <v/>
      </c>
      <c r="O47" s="2" t="str">
        <f t="shared" si="14"/>
        <v/>
      </c>
      <c r="P47" s="2"/>
      <c r="Q47" s="44" t="str">
        <f>IF(P47="","",INDEX(Sayfa2!$D:$D,MATCH('Sınav Takvimi'!P47,Sayfa2!$C:$C,0)))</f>
        <v/>
      </c>
      <c r="R47" s="2" t="str">
        <f t="shared" si="15"/>
        <v/>
      </c>
      <c r="S47" s="2"/>
      <c r="T47" s="44" t="str">
        <f>IF(S47="","",INDEX(Sayfa2!$D:$D,MATCH('Sınav Takvimi'!S47,Sayfa2!$C:$C,0)))</f>
        <v/>
      </c>
      <c r="U47" s="2" t="str">
        <f t="shared" si="16"/>
        <v/>
      </c>
      <c r="V47" s="2"/>
      <c r="W47" s="44" t="str">
        <f>IF(V47="","",INDEX(Sayfa2!$D:$D,MATCH('Sınav Takvimi'!V47,Sayfa2!$C:$C,0)))</f>
        <v/>
      </c>
      <c r="X47" s="2" t="str">
        <f t="shared" si="17"/>
        <v/>
      </c>
      <c r="Y47" s="2"/>
      <c r="Z47" s="44" t="str">
        <f>IF(Y47="","",INDEX(Sayfa2!$D:$D,MATCH('Sınav Takvimi'!Y47,Sayfa2!$C:$C,0)))</f>
        <v/>
      </c>
      <c r="AA47" s="2" t="str">
        <f t="shared" si="18"/>
        <v/>
      </c>
      <c r="AB47" s="2"/>
      <c r="AC47" s="44" t="str">
        <f>IF(AB47="","",INDEX(Sayfa2!$D:$D,MATCH('Sınav Takvimi'!AB47,Sayfa2!$C:$C,0)))</f>
        <v/>
      </c>
      <c r="AD47" s="2" t="str">
        <f t="shared" si="19"/>
        <v/>
      </c>
      <c r="AE47" s="2"/>
      <c r="AF47" s="44" t="str">
        <f>IF(AE47="","",INDEX(Sayfa2!$D:$D,MATCH('Sınav Takvimi'!AE47,Sayfa2!$C:$C,0)))</f>
        <v/>
      </c>
      <c r="AG47" s="2" t="str">
        <f t="shared" si="20"/>
        <v/>
      </c>
      <c r="AH47" s="2"/>
      <c r="AI47" s="44" t="str">
        <f>IF(AH47="","",INDEX(Sayfa2!$D:$D,MATCH('Sınav Takvimi'!AH47,Sayfa2!$C:$C,0)))</f>
        <v/>
      </c>
      <c r="AJ47" s="2" t="str">
        <f t="shared" si="21"/>
        <v/>
      </c>
      <c r="AK47" s="2"/>
      <c r="AL47" s="44" t="str">
        <f>IF(AK47="","",INDEX(Sayfa2!$D:$D,MATCH('Sınav Takvimi'!AK47,Sayfa2!$C:$C,0)))</f>
        <v/>
      </c>
      <c r="AM47" s="2" t="str">
        <f t="shared" si="22"/>
        <v/>
      </c>
    </row>
    <row r="48" spans="1:39" ht="15" customHeight="1" x14ac:dyDescent="0.25">
      <c r="A48" s="81"/>
      <c r="B48" s="86"/>
      <c r="C48" s="2" t="s">
        <v>0</v>
      </c>
      <c r="D48" s="2"/>
      <c r="E48" s="44" t="str">
        <f>IF(D48="","",INDEX(Sayfa2!$D:$D,MATCH('Sınav Takvimi'!D48,Sayfa2!$C:$C,0)))</f>
        <v/>
      </c>
      <c r="F48" s="2" t="str">
        <f t="shared" si="23"/>
        <v/>
      </c>
      <c r="G48" s="2"/>
      <c r="H48" s="44" t="str">
        <f>IF(G48="","",INDEX(Sayfa2!$D:$D,MATCH('Sınav Takvimi'!G48,Sayfa2!$C:$C,0)))</f>
        <v/>
      </c>
      <c r="I48" s="2" t="str">
        <f t="shared" si="12"/>
        <v/>
      </c>
      <c r="J48" s="2"/>
      <c r="K48" s="44" t="str">
        <f>IF(J48="","",INDEX(Sayfa2!$D:$D,MATCH('Sınav Takvimi'!J48,Sayfa2!$C:$C,0)))</f>
        <v/>
      </c>
      <c r="L48" s="2" t="str">
        <f t="shared" si="13"/>
        <v/>
      </c>
      <c r="M48" s="2"/>
      <c r="N48" s="44" t="str">
        <f>IF(M48="","",INDEX(Sayfa2!$D:$D,MATCH('Sınav Takvimi'!M48,Sayfa2!$C:$C,0)))</f>
        <v/>
      </c>
      <c r="O48" s="2" t="str">
        <f t="shared" si="14"/>
        <v/>
      </c>
      <c r="P48" s="2"/>
      <c r="Q48" s="44" t="str">
        <f>IF(P48="","",INDEX(Sayfa2!$D:$D,MATCH('Sınav Takvimi'!P48,Sayfa2!$C:$C,0)))</f>
        <v/>
      </c>
      <c r="R48" s="2" t="str">
        <f t="shared" si="15"/>
        <v/>
      </c>
      <c r="S48" s="2"/>
      <c r="T48" s="44" t="str">
        <f>IF(S48="","",INDEX(Sayfa2!$D:$D,MATCH('Sınav Takvimi'!S48,Sayfa2!$C:$C,0)))</f>
        <v/>
      </c>
      <c r="U48" s="2" t="str">
        <f t="shared" si="16"/>
        <v/>
      </c>
      <c r="V48" s="2"/>
      <c r="W48" s="44" t="str">
        <f>IF(V48="","",INDEX(Sayfa2!$D:$D,MATCH('Sınav Takvimi'!V48,Sayfa2!$C:$C,0)))</f>
        <v/>
      </c>
      <c r="X48" s="2" t="str">
        <f t="shared" si="17"/>
        <v/>
      </c>
      <c r="Y48" s="2"/>
      <c r="Z48" s="44" t="str">
        <f>IF(Y48="","",INDEX(Sayfa2!$D:$D,MATCH('Sınav Takvimi'!Y48,Sayfa2!$C:$C,0)))</f>
        <v/>
      </c>
      <c r="AA48" s="2" t="str">
        <f t="shared" si="18"/>
        <v/>
      </c>
      <c r="AB48" s="2"/>
      <c r="AC48" s="44" t="str">
        <f>IF(AB48="","",INDEX(Sayfa2!$D:$D,MATCH('Sınav Takvimi'!AB48,Sayfa2!$C:$C,0)))</f>
        <v/>
      </c>
      <c r="AD48" s="2" t="str">
        <f t="shared" si="19"/>
        <v/>
      </c>
      <c r="AE48" s="2"/>
      <c r="AF48" s="44" t="str">
        <f>IF(AE48="","",INDEX(Sayfa2!$D:$D,MATCH('Sınav Takvimi'!AE48,Sayfa2!$C:$C,0)))</f>
        <v/>
      </c>
      <c r="AG48" s="2" t="str">
        <f t="shared" si="20"/>
        <v/>
      </c>
      <c r="AH48" s="2"/>
      <c r="AI48" s="44" t="str">
        <f>IF(AH48="","",INDEX(Sayfa2!$D:$D,MATCH('Sınav Takvimi'!AH48,Sayfa2!$C:$C,0)))</f>
        <v/>
      </c>
      <c r="AJ48" s="2" t="str">
        <f t="shared" si="21"/>
        <v/>
      </c>
      <c r="AK48" s="2"/>
      <c r="AL48" s="44" t="str">
        <f>IF(AK48="","",INDEX(Sayfa2!$D:$D,MATCH('Sınav Takvimi'!AK48,Sayfa2!$C:$C,0)))</f>
        <v/>
      </c>
      <c r="AM48" s="2" t="str">
        <f t="shared" si="22"/>
        <v/>
      </c>
    </row>
    <row r="49" spans="1:39" ht="15" customHeight="1" x14ac:dyDescent="0.25">
      <c r="A49" s="81"/>
      <c r="B49" s="86"/>
      <c r="C49" s="2" t="s">
        <v>13</v>
      </c>
      <c r="D49" s="2"/>
      <c r="E49" s="44" t="str">
        <f>IF(D49="","",INDEX(Sayfa2!$D:$D,MATCH('Sınav Takvimi'!D49,Sayfa2!$C:$C,0)))</f>
        <v/>
      </c>
      <c r="F49" s="2" t="str">
        <f t="shared" si="23"/>
        <v/>
      </c>
      <c r="G49" s="2"/>
      <c r="H49" s="44" t="str">
        <f>IF(G49="","",INDEX(Sayfa2!$D:$D,MATCH('Sınav Takvimi'!G49,Sayfa2!$C:$C,0)))</f>
        <v/>
      </c>
      <c r="I49" s="2" t="str">
        <f t="shared" si="12"/>
        <v/>
      </c>
      <c r="J49" s="2"/>
      <c r="K49" s="44" t="str">
        <f>IF(J49="","",INDEX(Sayfa2!$D:$D,MATCH('Sınav Takvimi'!J49,Sayfa2!$C:$C,0)))</f>
        <v/>
      </c>
      <c r="L49" s="2" t="str">
        <f t="shared" si="13"/>
        <v/>
      </c>
      <c r="M49" s="2"/>
      <c r="N49" s="44" t="str">
        <f>IF(M49="","",INDEX(Sayfa2!$D:$D,MATCH('Sınav Takvimi'!M49,Sayfa2!$C:$C,0)))</f>
        <v/>
      </c>
      <c r="O49" s="2" t="str">
        <f t="shared" si="14"/>
        <v/>
      </c>
      <c r="P49" s="2"/>
      <c r="Q49" s="44" t="str">
        <f>IF(P49="","",INDEX(Sayfa2!$D:$D,MATCH('Sınav Takvimi'!P49,Sayfa2!$C:$C,0)))</f>
        <v/>
      </c>
      <c r="R49" s="2" t="str">
        <f t="shared" si="15"/>
        <v/>
      </c>
      <c r="S49" s="2"/>
      <c r="T49" s="44" t="str">
        <f>IF(S49="","",INDEX(Sayfa2!$D:$D,MATCH('Sınav Takvimi'!S49,Sayfa2!$C:$C,0)))</f>
        <v/>
      </c>
      <c r="U49" s="2" t="str">
        <f t="shared" si="16"/>
        <v/>
      </c>
      <c r="V49" s="2"/>
      <c r="W49" s="44" t="str">
        <f>IF(V49="","",INDEX(Sayfa2!$D:$D,MATCH('Sınav Takvimi'!V49,Sayfa2!$C:$C,0)))</f>
        <v/>
      </c>
      <c r="X49" s="2" t="str">
        <f t="shared" si="17"/>
        <v/>
      </c>
      <c r="Y49" s="2"/>
      <c r="Z49" s="44" t="str">
        <f>IF(Y49="","",INDEX(Sayfa2!$D:$D,MATCH('Sınav Takvimi'!Y49,Sayfa2!$C:$C,0)))</f>
        <v/>
      </c>
      <c r="AA49" s="2" t="str">
        <f t="shared" si="18"/>
        <v/>
      </c>
      <c r="AB49" s="2"/>
      <c r="AC49" s="44" t="str">
        <f>IF(AB49="","",INDEX(Sayfa2!$D:$D,MATCH('Sınav Takvimi'!AB49,Sayfa2!$C:$C,0)))</f>
        <v/>
      </c>
      <c r="AD49" s="2" t="str">
        <f t="shared" si="19"/>
        <v/>
      </c>
      <c r="AE49" s="2"/>
      <c r="AF49" s="44" t="str">
        <f>IF(AE49="","",INDEX(Sayfa2!$D:$D,MATCH('Sınav Takvimi'!AE49,Sayfa2!$C:$C,0)))</f>
        <v/>
      </c>
      <c r="AG49" s="2" t="str">
        <f t="shared" si="20"/>
        <v/>
      </c>
      <c r="AH49" s="2"/>
      <c r="AI49" s="44" t="str">
        <f>IF(AH49="","",INDEX(Sayfa2!$D:$D,MATCH('Sınav Takvimi'!AH49,Sayfa2!$C:$C,0)))</f>
        <v/>
      </c>
      <c r="AJ49" s="2" t="str">
        <f t="shared" si="21"/>
        <v/>
      </c>
      <c r="AK49" s="2"/>
      <c r="AL49" s="44" t="str">
        <f>IF(AK49="","",INDEX(Sayfa2!$D:$D,MATCH('Sınav Takvimi'!AK49,Sayfa2!$C:$C,0)))</f>
        <v/>
      </c>
      <c r="AM49" s="2" t="str">
        <f t="shared" si="22"/>
        <v/>
      </c>
    </row>
    <row r="50" spans="1:39" ht="15" customHeight="1" thickBot="1" x14ac:dyDescent="0.3">
      <c r="A50" s="81"/>
      <c r="B50" s="87"/>
      <c r="C50" s="3" t="s">
        <v>14</v>
      </c>
      <c r="D50" s="3"/>
      <c r="E50" s="45" t="str">
        <f>IF(D50="","",INDEX(Sayfa2!$D:$D,MATCH('Sınav Takvimi'!D50,Sayfa2!$C:$C,0)))</f>
        <v/>
      </c>
      <c r="F50" s="3" t="str">
        <f t="shared" si="23"/>
        <v/>
      </c>
      <c r="G50" s="3"/>
      <c r="H50" s="45" t="str">
        <f>IF(G50="","",INDEX(Sayfa2!$D:$D,MATCH('Sınav Takvimi'!G50,Sayfa2!$C:$C,0)))</f>
        <v/>
      </c>
      <c r="I50" s="3" t="str">
        <f t="shared" si="12"/>
        <v/>
      </c>
      <c r="J50" s="3"/>
      <c r="K50" s="45" t="str">
        <f>IF(J50="","",INDEX(Sayfa2!$D:$D,MATCH('Sınav Takvimi'!J50,Sayfa2!$C:$C,0)))</f>
        <v/>
      </c>
      <c r="L50" s="3" t="str">
        <f t="shared" si="13"/>
        <v/>
      </c>
      <c r="M50" s="3"/>
      <c r="N50" s="45" t="str">
        <f>IF(M50="","",INDEX(Sayfa2!$D:$D,MATCH('Sınav Takvimi'!M50,Sayfa2!$C:$C,0)))</f>
        <v/>
      </c>
      <c r="O50" s="3" t="str">
        <f t="shared" si="14"/>
        <v/>
      </c>
      <c r="P50" s="3"/>
      <c r="Q50" s="45" t="str">
        <f>IF(P50="","",INDEX(Sayfa2!$D:$D,MATCH('Sınav Takvimi'!P50,Sayfa2!$C:$C,0)))</f>
        <v/>
      </c>
      <c r="R50" s="3" t="str">
        <f t="shared" si="15"/>
        <v/>
      </c>
      <c r="S50" s="3"/>
      <c r="T50" s="45" t="str">
        <f>IF(S50="","",INDEX(Sayfa2!$D:$D,MATCH('Sınav Takvimi'!S50,Sayfa2!$C:$C,0)))</f>
        <v/>
      </c>
      <c r="U50" s="3" t="str">
        <f t="shared" si="16"/>
        <v/>
      </c>
      <c r="V50" s="3"/>
      <c r="W50" s="45" t="str">
        <f>IF(V50="","",INDEX(Sayfa2!$D:$D,MATCH('Sınav Takvimi'!V50,Sayfa2!$C:$C,0)))</f>
        <v/>
      </c>
      <c r="X50" s="3" t="str">
        <f t="shared" si="17"/>
        <v/>
      </c>
      <c r="Y50" s="3"/>
      <c r="Z50" s="45" t="str">
        <f>IF(Y50="","",INDEX(Sayfa2!$D:$D,MATCH('Sınav Takvimi'!Y50,Sayfa2!$C:$C,0)))</f>
        <v/>
      </c>
      <c r="AA50" s="3" t="str">
        <f t="shared" si="18"/>
        <v/>
      </c>
      <c r="AB50" s="3"/>
      <c r="AC50" s="45" t="str">
        <f>IF(AB50="","",INDEX(Sayfa2!$D:$D,MATCH('Sınav Takvimi'!AB50,Sayfa2!$C:$C,0)))</f>
        <v/>
      </c>
      <c r="AD50" s="2" t="str">
        <f t="shared" si="19"/>
        <v/>
      </c>
      <c r="AE50" s="3"/>
      <c r="AF50" s="45" t="str">
        <f>IF(AE50="","",INDEX(Sayfa2!$D:$D,MATCH('Sınav Takvimi'!AE50,Sayfa2!$C:$C,0)))</f>
        <v/>
      </c>
      <c r="AG50" s="2" t="str">
        <f t="shared" si="20"/>
        <v/>
      </c>
      <c r="AH50" s="3"/>
      <c r="AI50" s="45" t="str">
        <f>IF(AH50="","",INDEX(Sayfa2!$D:$D,MATCH('Sınav Takvimi'!AH50,Sayfa2!$C:$C,0)))</f>
        <v/>
      </c>
      <c r="AJ50" s="2" t="str">
        <f t="shared" si="21"/>
        <v/>
      </c>
      <c r="AK50" s="3"/>
      <c r="AL50" s="45" t="str">
        <f>IF(AK50="","",INDEX(Sayfa2!$D:$D,MATCH('Sınav Takvimi'!AK50,Sayfa2!$C:$C,0)))</f>
        <v/>
      </c>
      <c r="AM50" s="2" t="str">
        <f t="shared" si="22"/>
        <v/>
      </c>
    </row>
    <row r="53" spans="1:39" ht="25.5" hidden="1" x14ac:dyDescent="0.25">
      <c r="B53" s="21" t="s">
        <v>63</v>
      </c>
      <c r="C53" s="22">
        <f>$F$53</f>
        <v>45045</v>
      </c>
      <c r="D53" s="2"/>
      <c r="E53" s="2"/>
      <c r="F53" s="16">
        <f>D5</f>
        <v>45045</v>
      </c>
      <c r="G53" s="11" t="s">
        <v>57</v>
      </c>
      <c r="H53" s="21" t="s">
        <v>62</v>
      </c>
      <c r="I53" s="21" t="s">
        <v>61</v>
      </c>
    </row>
    <row r="54" spans="1:39" hidden="1" x14ac:dyDescent="0.25">
      <c r="B54" s="23" t="str">
        <f>$B$7</f>
        <v>09:15 -10:30</v>
      </c>
      <c r="C54" s="24" t="s">
        <v>15</v>
      </c>
      <c r="D54" s="24"/>
      <c r="E54" s="24"/>
      <c r="F54" s="24">
        <f t="shared" ref="F54:F97" si="24">D7</f>
        <v>0</v>
      </c>
      <c r="G54" s="24" t="str">
        <f t="shared" ref="G54:G97" si="25">E7</f>
        <v/>
      </c>
      <c r="H54" s="24" t="str">
        <f t="shared" ref="H54:H97" si="26">F7</f>
        <v/>
      </c>
      <c r="I54" s="25">
        <f t="shared" ref="I54:I97" si="27">$F$53</f>
        <v>45045</v>
      </c>
    </row>
    <row r="55" spans="1:39" hidden="1" x14ac:dyDescent="0.25">
      <c r="B55" s="23" t="str">
        <f t="shared" ref="B55:B64" si="28">$B$7</f>
        <v>09:15 -10:30</v>
      </c>
      <c r="C55" s="24" t="s">
        <v>6</v>
      </c>
      <c r="D55" s="24"/>
      <c r="E55" s="24"/>
      <c r="F55" s="24">
        <f t="shared" si="24"/>
        <v>0</v>
      </c>
      <c r="G55" s="24" t="str">
        <f t="shared" si="25"/>
        <v/>
      </c>
      <c r="H55" s="24" t="str">
        <f t="shared" si="26"/>
        <v/>
      </c>
      <c r="I55" s="25">
        <f t="shared" si="27"/>
        <v>45045</v>
      </c>
    </row>
    <row r="56" spans="1:39" hidden="1" x14ac:dyDescent="0.25">
      <c r="B56" s="23" t="str">
        <f t="shared" si="28"/>
        <v>09:15 -10:30</v>
      </c>
      <c r="C56" s="24" t="s">
        <v>7</v>
      </c>
      <c r="D56" s="24"/>
      <c r="E56" s="24"/>
      <c r="F56" s="24">
        <f t="shared" si="24"/>
        <v>0</v>
      </c>
      <c r="G56" s="24" t="str">
        <f t="shared" si="25"/>
        <v/>
      </c>
      <c r="H56" s="24" t="str">
        <f t="shared" si="26"/>
        <v/>
      </c>
      <c r="I56" s="25">
        <f t="shared" si="27"/>
        <v>45045</v>
      </c>
    </row>
    <row r="57" spans="1:39" hidden="1" x14ac:dyDescent="0.25">
      <c r="B57" s="23" t="str">
        <f t="shared" si="28"/>
        <v>09:15 -10:30</v>
      </c>
      <c r="C57" s="24" t="s">
        <v>8</v>
      </c>
      <c r="D57" s="24"/>
      <c r="E57" s="24"/>
      <c r="F57" s="24">
        <f t="shared" si="24"/>
        <v>0</v>
      </c>
      <c r="G57" s="24" t="str">
        <f t="shared" si="25"/>
        <v/>
      </c>
      <c r="H57" s="24" t="str">
        <f t="shared" si="26"/>
        <v/>
      </c>
      <c r="I57" s="25">
        <f t="shared" si="27"/>
        <v>45045</v>
      </c>
    </row>
    <row r="58" spans="1:39" hidden="1" x14ac:dyDescent="0.25">
      <c r="B58" s="23" t="str">
        <f t="shared" si="28"/>
        <v>09:15 -10:30</v>
      </c>
      <c r="C58" s="24" t="s">
        <v>9</v>
      </c>
      <c r="D58" s="24"/>
      <c r="E58" s="24"/>
      <c r="F58" s="24" t="str">
        <f t="shared" si="24"/>
        <v>HIT110 Sağlık Kurumlarında Halkla İlişkiler</v>
      </c>
      <c r="G58" s="24">
        <f t="shared" si="25"/>
        <v>85</v>
      </c>
      <c r="H58" s="24" t="str">
        <f t="shared" si="26"/>
        <v>ONLİNE</v>
      </c>
      <c r="I58" s="25">
        <f t="shared" si="27"/>
        <v>45045</v>
      </c>
    </row>
    <row r="59" spans="1:39" hidden="1" x14ac:dyDescent="0.25">
      <c r="B59" s="23" t="str">
        <f t="shared" si="28"/>
        <v>09:15 -10:30</v>
      </c>
      <c r="C59" s="24" t="s">
        <v>10</v>
      </c>
      <c r="D59" s="24"/>
      <c r="E59" s="24"/>
      <c r="F59" s="24">
        <f t="shared" si="24"/>
        <v>0</v>
      </c>
      <c r="G59" s="24" t="str">
        <f t="shared" si="25"/>
        <v/>
      </c>
      <c r="H59" s="24" t="str">
        <f t="shared" si="26"/>
        <v/>
      </c>
      <c r="I59" s="25">
        <f t="shared" si="27"/>
        <v>45045</v>
      </c>
    </row>
    <row r="60" spans="1:39" hidden="1" x14ac:dyDescent="0.25">
      <c r="B60" s="23" t="str">
        <f t="shared" si="28"/>
        <v>09:15 -10:30</v>
      </c>
      <c r="C60" s="24" t="s">
        <v>11</v>
      </c>
      <c r="D60" s="24"/>
      <c r="E60" s="24"/>
      <c r="F60" s="24">
        <f t="shared" si="24"/>
        <v>0</v>
      </c>
      <c r="G60" s="24" t="str">
        <f t="shared" si="25"/>
        <v/>
      </c>
      <c r="H60" s="24" t="str">
        <f t="shared" si="26"/>
        <v/>
      </c>
      <c r="I60" s="25">
        <f t="shared" si="27"/>
        <v>45045</v>
      </c>
    </row>
    <row r="61" spans="1:39" hidden="1" x14ac:dyDescent="0.25">
      <c r="B61" s="23" t="str">
        <f t="shared" si="28"/>
        <v>09:15 -10:30</v>
      </c>
      <c r="C61" s="24" t="s">
        <v>12</v>
      </c>
      <c r="D61" s="24"/>
      <c r="E61" s="24"/>
      <c r="F61" s="24" t="str">
        <f t="shared" si="24"/>
        <v>PSB102 Süs Bitkileri Çoğaltma Teknikleri</v>
      </c>
      <c r="G61" s="24">
        <f t="shared" si="25"/>
        <v>37</v>
      </c>
      <c r="H61" s="24" t="str">
        <f t="shared" si="26"/>
        <v>ONLİNE</v>
      </c>
      <c r="I61" s="25">
        <f t="shared" si="27"/>
        <v>45045</v>
      </c>
    </row>
    <row r="62" spans="1:39" hidden="1" x14ac:dyDescent="0.25">
      <c r="B62" s="23" t="str">
        <f t="shared" si="28"/>
        <v>09:15 -10:30</v>
      </c>
      <c r="C62" s="24" t="s">
        <v>0</v>
      </c>
      <c r="D62" s="24"/>
      <c r="E62" s="24"/>
      <c r="F62" s="24">
        <f t="shared" si="24"/>
        <v>0</v>
      </c>
      <c r="G62" s="24" t="str">
        <f t="shared" si="25"/>
        <v/>
      </c>
      <c r="H62" s="24" t="str">
        <f t="shared" si="26"/>
        <v/>
      </c>
      <c r="I62" s="25">
        <f t="shared" si="27"/>
        <v>45045</v>
      </c>
    </row>
    <row r="63" spans="1:39" hidden="1" x14ac:dyDescent="0.25">
      <c r="B63" s="23" t="str">
        <f t="shared" si="28"/>
        <v>09:15 -10:30</v>
      </c>
      <c r="C63" s="24" t="s">
        <v>13</v>
      </c>
      <c r="D63" s="24"/>
      <c r="E63" s="24"/>
      <c r="F63" s="24">
        <f t="shared" si="24"/>
        <v>0</v>
      </c>
      <c r="G63" s="24" t="str">
        <f t="shared" si="25"/>
        <v/>
      </c>
      <c r="H63" s="24" t="str">
        <f t="shared" si="26"/>
        <v/>
      </c>
      <c r="I63" s="25">
        <f t="shared" si="27"/>
        <v>45045</v>
      </c>
    </row>
    <row r="64" spans="1:39" hidden="1" x14ac:dyDescent="0.25">
      <c r="B64" s="23" t="str">
        <f t="shared" si="28"/>
        <v>09:15 -10:30</v>
      </c>
      <c r="C64" s="24" t="s">
        <v>14</v>
      </c>
      <c r="D64" s="24"/>
      <c r="E64" s="24"/>
      <c r="F64" s="24">
        <f t="shared" si="24"/>
        <v>0</v>
      </c>
      <c r="G64" s="24" t="str">
        <f t="shared" si="25"/>
        <v/>
      </c>
      <c r="H64" s="24" t="str">
        <f t="shared" si="26"/>
        <v/>
      </c>
      <c r="I64" s="25">
        <f t="shared" si="27"/>
        <v>45045</v>
      </c>
    </row>
    <row r="65" spans="2:9" hidden="1" x14ac:dyDescent="0.25">
      <c r="B65" s="26" t="str">
        <f>$B$18</f>
        <v>10:45 - 12:00</v>
      </c>
      <c r="C65" s="24" t="s">
        <v>15</v>
      </c>
      <c r="D65" s="24"/>
      <c r="E65" s="24"/>
      <c r="F65" s="24">
        <f t="shared" si="24"/>
        <v>0</v>
      </c>
      <c r="G65" s="24" t="str">
        <f t="shared" si="25"/>
        <v/>
      </c>
      <c r="H65" s="24" t="str">
        <f t="shared" si="26"/>
        <v/>
      </c>
      <c r="I65" s="25">
        <f t="shared" si="27"/>
        <v>45045</v>
      </c>
    </row>
    <row r="66" spans="2:9" hidden="1" x14ac:dyDescent="0.25">
      <c r="B66" s="26" t="str">
        <f t="shared" ref="B66:B75" si="29">$B$18</f>
        <v>10:45 - 12:00</v>
      </c>
      <c r="C66" s="24" t="s">
        <v>6</v>
      </c>
      <c r="D66" s="24"/>
      <c r="E66" s="24"/>
      <c r="F66" s="24">
        <f t="shared" si="24"/>
        <v>0</v>
      </c>
      <c r="G66" s="24" t="str">
        <f t="shared" si="25"/>
        <v/>
      </c>
      <c r="H66" s="24" t="str">
        <f t="shared" si="26"/>
        <v/>
      </c>
      <c r="I66" s="25">
        <f t="shared" si="27"/>
        <v>45045</v>
      </c>
    </row>
    <row r="67" spans="2:9" hidden="1" x14ac:dyDescent="0.25">
      <c r="B67" s="26" t="str">
        <f t="shared" si="29"/>
        <v>10:45 - 12:00</v>
      </c>
      <c r="C67" s="24" t="s">
        <v>7</v>
      </c>
      <c r="D67" s="24"/>
      <c r="E67" s="24"/>
      <c r="F67" s="24" t="str">
        <f t="shared" si="24"/>
        <v>CGL160 Seminer Çalışmaları</v>
      </c>
      <c r="G67" s="24">
        <f t="shared" si="25"/>
        <v>65</v>
      </c>
      <c r="H67" s="24" t="str">
        <f t="shared" si="26"/>
        <v>ONLİNE</v>
      </c>
      <c r="I67" s="25">
        <f t="shared" si="27"/>
        <v>45045</v>
      </c>
    </row>
    <row r="68" spans="2:9" hidden="1" x14ac:dyDescent="0.25">
      <c r="B68" s="26" t="str">
        <f t="shared" si="29"/>
        <v>10:45 - 12:00</v>
      </c>
      <c r="C68" s="24" t="s">
        <v>8</v>
      </c>
      <c r="D68" s="24"/>
      <c r="E68" s="24"/>
      <c r="F68" s="24">
        <f t="shared" si="24"/>
        <v>0</v>
      </c>
      <c r="G68" s="24" t="str">
        <f t="shared" si="25"/>
        <v/>
      </c>
      <c r="H68" s="24" t="str">
        <f t="shared" si="26"/>
        <v/>
      </c>
      <c r="I68" s="25">
        <f t="shared" si="27"/>
        <v>45045</v>
      </c>
    </row>
    <row r="69" spans="2:9" hidden="1" x14ac:dyDescent="0.25">
      <c r="B69" s="26" t="str">
        <f t="shared" si="29"/>
        <v>10:45 - 12:00</v>
      </c>
      <c r="C69" s="24" t="s">
        <v>9</v>
      </c>
      <c r="D69" s="24"/>
      <c r="E69" s="24"/>
      <c r="F69" s="24" t="str">
        <f t="shared" si="24"/>
        <v>HIT104 Kurumsal Reklamcılık</v>
      </c>
      <c r="G69" s="24">
        <f t="shared" si="25"/>
        <v>89</v>
      </c>
      <c r="H69" s="24" t="str">
        <f t="shared" si="26"/>
        <v>ONLİNE</v>
      </c>
      <c r="I69" s="25">
        <f t="shared" si="27"/>
        <v>45045</v>
      </c>
    </row>
    <row r="70" spans="2:9" hidden="1" x14ac:dyDescent="0.25">
      <c r="B70" s="26" t="str">
        <f t="shared" si="29"/>
        <v>10:45 - 12:00</v>
      </c>
      <c r="C70" s="24" t="s">
        <v>10</v>
      </c>
      <c r="D70" s="24"/>
      <c r="E70" s="24"/>
      <c r="F70" s="24">
        <f t="shared" si="24"/>
        <v>0</v>
      </c>
      <c r="G70" s="24" t="str">
        <f t="shared" si="25"/>
        <v/>
      </c>
      <c r="H70" s="24" t="str">
        <f t="shared" si="26"/>
        <v/>
      </c>
      <c r="I70" s="25">
        <f t="shared" si="27"/>
        <v>45045</v>
      </c>
    </row>
    <row r="71" spans="2:9" hidden="1" x14ac:dyDescent="0.25">
      <c r="B71" s="26" t="str">
        <f t="shared" si="29"/>
        <v>10:45 - 12:00</v>
      </c>
      <c r="C71" s="24" t="s">
        <v>11</v>
      </c>
      <c r="D71" s="24"/>
      <c r="E71" s="24"/>
      <c r="F71" s="24">
        <f t="shared" si="24"/>
        <v>0</v>
      </c>
      <c r="G71" s="24" t="str">
        <f t="shared" si="25"/>
        <v/>
      </c>
      <c r="H71" s="24" t="str">
        <f t="shared" si="26"/>
        <v/>
      </c>
      <c r="I71" s="25">
        <f t="shared" si="27"/>
        <v>45045</v>
      </c>
    </row>
    <row r="72" spans="2:9" hidden="1" x14ac:dyDescent="0.25">
      <c r="B72" s="26" t="str">
        <f t="shared" si="29"/>
        <v>10:45 - 12:00</v>
      </c>
      <c r="C72" s="24" t="s">
        <v>12</v>
      </c>
      <c r="D72" s="24"/>
      <c r="E72" s="24"/>
      <c r="F72" s="24">
        <f t="shared" si="24"/>
        <v>0</v>
      </c>
      <c r="G72" s="24" t="str">
        <f t="shared" si="25"/>
        <v/>
      </c>
      <c r="H72" s="24" t="str">
        <f t="shared" si="26"/>
        <v/>
      </c>
      <c r="I72" s="25">
        <f t="shared" si="27"/>
        <v>45045</v>
      </c>
    </row>
    <row r="73" spans="2:9" hidden="1" x14ac:dyDescent="0.25">
      <c r="B73" s="26" t="str">
        <f t="shared" si="29"/>
        <v>10:45 - 12:00</v>
      </c>
      <c r="C73" s="24" t="s">
        <v>0</v>
      </c>
      <c r="D73" s="24"/>
      <c r="E73" s="24"/>
      <c r="F73" s="24">
        <f t="shared" si="24"/>
        <v>0</v>
      </c>
      <c r="G73" s="24" t="str">
        <f t="shared" si="25"/>
        <v/>
      </c>
      <c r="H73" s="24" t="str">
        <f t="shared" si="26"/>
        <v/>
      </c>
      <c r="I73" s="25">
        <f t="shared" si="27"/>
        <v>45045</v>
      </c>
    </row>
    <row r="74" spans="2:9" hidden="1" x14ac:dyDescent="0.25">
      <c r="B74" s="26" t="str">
        <f t="shared" si="29"/>
        <v>10:45 - 12:00</v>
      </c>
      <c r="C74" s="24" t="s">
        <v>13</v>
      </c>
      <c r="D74" s="24"/>
      <c r="E74" s="24"/>
      <c r="F74" s="24" t="str">
        <f t="shared" si="24"/>
        <v>TMP102 Fizik</v>
      </c>
      <c r="G74" s="24">
        <f t="shared" si="25"/>
        <v>33</v>
      </c>
      <c r="H74" s="24" t="str">
        <f t="shared" si="26"/>
        <v>ONLİNE</v>
      </c>
      <c r="I74" s="25">
        <f t="shared" si="27"/>
        <v>45045</v>
      </c>
    </row>
    <row r="75" spans="2:9" hidden="1" x14ac:dyDescent="0.25">
      <c r="B75" s="26" t="str">
        <f t="shared" si="29"/>
        <v>10:45 - 12:00</v>
      </c>
      <c r="C75" s="24" t="s">
        <v>14</v>
      </c>
      <c r="D75" s="24"/>
      <c r="E75" s="24"/>
      <c r="F75" s="24" t="str">
        <f t="shared" si="24"/>
        <v>TOİ250 Turizm Sosyolojisi</v>
      </c>
      <c r="G75" s="24">
        <f t="shared" si="25"/>
        <v>36</v>
      </c>
      <c r="H75" s="24" t="str">
        <f t="shared" si="26"/>
        <v>ONLİNE</v>
      </c>
      <c r="I75" s="25">
        <f t="shared" si="27"/>
        <v>45045</v>
      </c>
    </row>
    <row r="76" spans="2:9" hidden="1" x14ac:dyDescent="0.25">
      <c r="B76" s="26" t="str">
        <f>$B$29</f>
        <v>13:00 - 14:15</v>
      </c>
      <c r="C76" s="24" t="s">
        <v>15</v>
      </c>
      <c r="D76" s="24"/>
      <c r="E76" s="24"/>
      <c r="F76" s="24">
        <f t="shared" si="24"/>
        <v>0</v>
      </c>
      <c r="G76" s="24" t="str">
        <f t="shared" si="25"/>
        <v/>
      </c>
      <c r="H76" s="24" t="str">
        <f t="shared" si="26"/>
        <v/>
      </c>
      <c r="I76" s="25">
        <f t="shared" si="27"/>
        <v>45045</v>
      </c>
    </row>
    <row r="77" spans="2:9" hidden="1" x14ac:dyDescent="0.25">
      <c r="B77" s="26" t="str">
        <f t="shared" ref="B77:B86" si="30">$B$29</f>
        <v>13:00 - 14:15</v>
      </c>
      <c r="C77" s="24" t="s">
        <v>6</v>
      </c>
      <c r="D77" s="24"/>
      <c r="E77" s="24"/>
      <c r="F77" s="24" t="str">
        <f t="shared" si="24"/>
        <v>BLP226 Görsel Programlama-II</v>
      </c>
      <c r="G77" s="24">
        <f t="shared" si="25"/>
        <v>93</v>
      </c>
      <c r="H77" s="24" t="str">
        <f t="shared" si="26"/>
        <v>ONLİNE</v>
      </c>
      <c r="I77" s="25">
        <f t="shared" si="27"/>
        <v>45045</v>
      </c>
    </row>
    <row r="78" spans="2:9" hidden="1" x14ac:dyDescent="0.25">
      <c r="B78" s="26" t="str">
        <f t="shared" si="30"/>
        <v>13:00 - 14:15</v>
      </c>
      <c r="C78" s="24" t="s">
        <v>7</v>
      </c>
      <c r="D78" s="24"/>
      <c r="E78" s="24"/>
      <c r="F78" s="24" t="str">
        <f t="shared" si="24"/>
        <v>CGL266 Topluma Hizmet Uygulaması</v>
      </c>
      <c r="G78" s="24">
        <f t="shared" si="25"/>
        <v>34</v>
      </c>
      <c r="H78" s="24" t="str">
        <f t="shared" si="26"/>
        <v>ONLİNE</v>
      </c>
      <c r="I78" s="25">
        <f t="shared" si="27"/>
        <v>45045</v>
      </c>
    </row>
    <row r="79" spans="2:9" hidden="1" x14ac:dyDescent="0.25">
      <c r="B79" s="26" t="str">
        <f t="shared" si="30"/>
        <v>13:00 - 14:15</v>
      </c>
      <c r="C79" s="24" t="s">
        <v>8</v>
      </c>
      <c r="D79" s="24"/>
      <c r="E79" s="24"/>
      <c r="F79" s="24">
        <f t="shared" si="24"/>
        <v>0</v>
      </c>
      <c r="G79" s="24" t="str">
        <f t="shared" si="25"/>
        <v/>
      </c>
      <c r="H79" s="24" t="str">
        <f t="shared" si="26"/>
        <v/>
      </c>
      <c r="I79" s="25">
        <f t="shared" si="27"/>
        <v>45045</v>
      </c>
    </row>
    <row r="80" spans="2:9" hidden="1" x14ac:dyDescent="0.25">
      <c r="B80" s="26" t="str">
        <f t="shared" si="30"/>
        <v>13:00 - 14:15</v>
      </c>
      <c r="C80" s="24" t="s">
        <v>9</v>
      </c>
      <c r="D80" s="24"/>
      <c r="E80" s="24"/>
      <c r="F80" s="24" t="str">
        <f t="shared" si="24"/>
        <v>HIT212 Kamuoyu Araştırmaları</v>
      </c>
      <c r="G80" s="24">
        <f t="shared" si="25"/>
        <v>40</v>
      </c>
      <c r="H80" s="24" t="str">
        <f t="shared" si="26"/>
        <v>ONLİNE</v>
      </c>
      <c r="I80" s="25">
        <f t="shared" si="27"/>
        <v>45045</v>
      </c>
    </row>
    <row r="81" spans="2:9" hidden="1" x14ac:dyDescent="0.25">
      <c r="B81" s="26" t="str">
        <f t="shared" si="30"/>
        <v>13:00 - 14:15</v>
      </c>
      <c r="C81" s="24" t="s">
        <v>10</v>
      </c>
      <c r="D81" s="24"/>
      <c r="E81" s="24"/>
      <c r="F81" s="24">
        <f t="shared" si="24"/>
        <v>0</v>
      </c>
      <c r="G81" s="24" t="str">
        <f t="shared" si="25"/>
        <v/>
      </c>
      <c r="H81" s="24" t="str">
        <f t="shared" si="26"/>
        <v/>
      </c>
      <c r="I81" s="25">
        <f t="shared" si="27"/>
        <v>45045</v>
      </c>
    </row>
    <row r="82" spans="2:9" hidden="1" x14ac:dyDescent="0.25">
      <c r="B82" s="26" t="str">
        <f t="shared" si="30"/>
        <v>13:00 - 14:15</v>
      </c>
      <c r="C82" s="24" t="s">
        <v>11</v>
      </c>
      <c r="D82" s="24"/>
      <c r="E82" s="24"/>
      <c r="F82" s="24">
        <f t="shared" si="24"/>
        <v>0</v>
      </c>
      <c r="G82" s="24" t="str">
        <f t="shared" si="25"/>
        <v/>
      </c>
      <c r="H82" s="24" t="str">
        <f t="shared" si="26"/>
        <v/>
      </c>
      <c r="I82" s="25">
        <f t="shared" si="27"/>
        <v>45045</v>
      </c>
    </row>
    <row r="83" spans="2:9" hidden="1" x14ac:dyDescent="0.25">
      <c r="B83" s="26" t="str">
        <f t="shared" si="30"/>
        <v>13:00 - 14:15</v>
      </c>
      <c r="C83" s="24" t="s">
        <v>12</v>
      </c>
      <c r="D83" s="24"/>
      <c r="E83" s="24"/>
      <c r="F83" s="24" t="str">
        <f t="shared" si="24"/>
        <v>PSB202 Dış Mekan Süs Bitkileri Yetiştiriciliği</v>
      </c>
      <c r="G83" s="24">
        <f t="shared" si="25"/>
        <v>45</v>
      </c>
      <c r="H83" s="24" t="str">
        <f t="shared" si="26"/>
        <v>ONLİNE</v>
      </c>
      <c r="I83" s="25">
        <f t="shared" si="27"/>
        <v>45045</v>
      </c>
    </row>
    <row r="84" spans="2:9" hidden="1" x14ac:dyDescent="0.25">
      <c r="B84" s="26" t="str">
        <f t="shared" si="30"/>
        <v>13:00 - 14:15</v>
      </c>
      <c r="C84" s="24" t="s">
        <v>0</v>
      </c>
      <c r="D84" s="24"/>
      <c r="E84" s="24"/>
      <c r="F84" s="24">
        <f t="shared" si="24"/>
        <v>0</v>
      </c>
      <c r="G84" s="24" t="str">
        <f t="shared" si="25"/>
        <v/>
      </c>
      <c r="H84" s="24" t="str">
        <f t="shared" si="26"/>
        <v/>
      </c>
      <c r="I84" s="25">
        <f t="shared" si="27"/>
        <v>45045</v>
      </c>
    </row>
    <row r="85" spans="2:9" hidden="1" x14ac:dyDescent="0.25">
      <c r="B85" s="26" t="str">
        <f t="shared" si="30"/>
        <v>13:00 - 14:15</v>
      </c>
      <c r="C85" s="24" t="s">
        <v>13</v>
      </c>
      <c r="D85" s="24"/>
      <c r="E85" s="24"/>
      <c r="F85" s="24" t="str">
        <f t="shared" si="24"/>
        <v>TMP204 Ürün İşleme Makineleri</v>
      </c>
      <c r="G85" s="24">
        <f t="shared" si="25"/>
        <v>6</v>
      </c>
      <c r="H85" s="24" t="str">
        <f t="shared" si="26"/>
        <v>ONLİNE</v>
      </c>
      <c r="I85" s="25">
        <f t="shared" si="27"/>
        <v>45045</v>
      </c>
    </row>
    <row r="86" spans="2:9" hidden="1" x14ac:dyDescent="0.25">
      <c r="B86" s="26" t="str">
        <f t="shared" si="30"/>
        <v>13:00 - 14:15</v>
      </c>
      <c r="C86" s="24" t="s">
        <v>14</v>
      </c>
      <c r="D86" s="24"/>
      <c r="E86" s="24"/>
      <c r="F86" s="24" t="str">
        <f t="shared" si="24"/>
        <v>TOİ224 Rekreasyon ve Animasyon Yönet</v>
      </c>
      <c r="G86" s="24">
        <f t="shared" si="25"/>
        <v>36</v>
      </c>
      <c r="H86" s="24" t="str">
        <f t="shared" si="26"/>
        <v>ONLİNE</v>
      </c>
      <c r="I86" s="25">
        <f t="shared" si="27"/>
        <v>45045</v>
      </c>
    </row>
    <row r="87" spans="2:9" hidden="1" x14ac:dyDescent="0.25">
      <c r="B87" s="26" t="str">
        <f>$B$40</f>
        <v>14:30 - 15:45</v>
      </c>
      <c r="C87" s="24" t="s">
        <v>15</v>
      </c>
      <c r="D87" s="24"/>
      <c r="E87" s="24"/>
      <c r="F87" s="24">
        <f t="shared" si="24"/>
        <v>0</v>
      </c>
      <c r="G87" s="24" t="str">
        <f t="shared" si="25"/>
        <v/>
      </c>
      <c r="H87" s="24" t="str">
        <f t="shared" si="26"/>
        <v/>
      </c>
      <c r="I87" s="25">
        <f t="shared" si="27"/>
        <v>45045</v>
      </c>
    </row>
    <row r="88" spans="2:9" hidden="1" x14ac:dyDescent="0.25">
      <c r="B88" s="26" t="str">
        <f t="shared" ref="B88:B98" si="31">$B$40</f>
        <v>14:30 - 15:45</v>
      </c>
      <c r="C88" s="24" t="s">
        <v>6</v>
      </c>
      <c r="D88" s="24"/>
      <c r="E88" s="24"/>
      <c r="F88" s="24">
        <f t="shared" si="24"/>
        <v>0</v>
      </c>
      <c r="G88" s="24" t="str">
        <f t="shared" si="25"/>
        <v/>
      </c>
      <c r="H88" s="24" t="str">
        <f t="shared" si="26"/>
        <v/>
      </c>
      <c r="I88" s="25">
        <f t="shared" si="27"/>
        <v>45045</v>
      </c>
    </row>
    <row r="89" spans="2:9" hidden="1" x14ac:dyDescent="0.25">
      <c r="B89" s="26" t="str">
        <f t="shared" si="31"/>
        <v>14:30 - 15:45</v>
      </c>
      <c r="C89" s="24" t="s">
        <v>7</v>
      </c>
      <c r="D89" s="24"/>
      <c r="E89" s="24"/>
      <c r="F89" s="24">
        <f t="shared" si="24"/>
        <v>0</v>
      </c>
      <c r="G89" s="24" t="str">
        <f t="shared" si="25"/>
        <v/>
      </c>
      <c r="H89" s="24" t="str">
        <f t="shared" si="26"/>
        <v/>
      </c>
      <c r="I89" s="25">
        <f t="shared" si="27"/>
        <v>45045</v>
      </c>
    </row>
    <row r="90" spans="2:9" hidden="1" x14ac:dyDescent="0.25">
      <c r="B90" s="26" t="str">
        <f t="shared" si="31"/>
        <v>14:30 - 15:45</v>
      </c>
      <c r="C90" s="24" t="s">
        <v>8</v>
      </c>
      <c r="D90" s="24"/>
      <c r="E90" s="24"/>
      <c r="F90" s="24">
        <f t="shared" si="24"/>
        <v>0</v>
      </c>
      <c r="G90" s="24" t="str">
        <f t="shared" si="25"/>
        <v/>
      </c>
      <c r="H90" s="24" t="str">
        <f t="shared" si="26"/>
        <v/>
      </c>
      <c r="I90" s="25">
        <f t="shared" si="27"/>
        <v>45045</v>
      </c>
    </row>
    <row r="91" spans="2:9" hidden="1" x14ac:dyDescent="0.25">
      <c r="B91" s="26" t="str">
        <f t="shared" si="31"/>
        <v>14:30 - 15:45</v>
      </c>
      <c r="C91" s="24" t="s">
        <v>9</v>
      </c>
      <c r="D91" s="24"/>
      <c r="E91" s="24"/>
      <c r="F91" s="24">
        <f t="shared" si="24"/>
        <v>0</v>
      </c>
      <c r="G91" s="24" t="str">
        <f t="shared" si="25"/>
        <v/>
      </c>
      <c r="H91" s="24" t="str">
        <f t="shared" si="26"/>
        <v/>
      </c>
      <c r="I91" s="25">
        <f t="shared" si="27"/>
        <v>45045</v>
      </c>
    </row>
    <row r="92" spans="2:9" hidden="1" x14ac:dyDescent="0.25">
      <c r="B92" s="26" t="str">
        <f t="shared" si="31"/>
        <v>14:30 - 15:45</v>
      </c>
      <c r="C92" s="24" t="s">
        <v>10</v>
      </c>
      <c r="D92" s="24"/>
      <c r="E92" s="24"/>
      <c r="F92" s="24">
        <f t="shared" si="24"/>
        <v>0</v>
      </c>
      <c r="G92" s="24" t="str">
        <f t="shared" si="25"/>
        <v/>
      </c>
      <c r="H92" s="24" t="str">
        <f t="shared" si="26"/>
        <v/>
      </c>
      <c r="I92" s="25">
        <f t="shared" si="27"/>
        <v>45045</v>
      </c>
    </row>
    <row r="93" spans="2:9" hidden="1" x14ac:dyDescent="0.25">
      <c r="B93" s="26" t="str">
        <f t="shared" si="31"/>
        <v>14:30 - 15:45</v>
      </c>
      <c r="C93" s="24" t="s">
        <v>11</v>
      </c>
      <c r="D93" s="24"/>
      <c r="E93" s="24"/>
      <c r="F93" s="24">
        <f t="shared" si="24"/>
        <v>0</v>
      </c>
      <c r="G93" s="24" t="str">
        <f t="shared" si="25"/>
        <v/>
      </c>
      <c r="H93" s="24" t="str">
        <f t="shared" si="26"/>
        <v/>
      </c>
      <c r="I93" s="25">
        <f t="shared" si="27"/>
        <v>45045</v>
      </c>
    </row>
    <row r="94" spans="2:9" hidden="1" x14ac:dyDescent="0.25">
      <c r="B94" s="26" t="str">
        <f t="shared" si="31"/>
        <v>14:30 - 15:45</v>
      </c>
      <c r="C94" s="24" t="s">
        <v>12</v>
      </c>
      <c r="D94" s="24"/>
      <c r="E94" s="24"/>
      <c r="F94" s="24">
        <f t="shared" si="24"/>
        <v>0</v>
      </c>
      <c r="G94" s="24" t="str">
        <f t="shared" si="25"/>
        <v/>
      </c>
      <c r="H94" s="24" t="str">
        <f t="shared" si="26"/>
        <v/>
      </c>
      <c r="I94" s="25">
        <f t="shared" si="27"/>
        <v>45045</v>
      </c>
    </row>
    <row r="95" spans="2:9" hidden="1" x14ac:dyDescent="0.25">
      <c r="B95" s="26" t="str">
        <f t="shared" si="31"/>
        <v>14:30 - 15:45</v>
      </c>
      <c r="C95" s="24" t="s">
        <v>0</v>
      </c>
      <c r="D95" s="24"/>
      <c r="E95" s="24"/>
      <c r="F95" s="24">
        <f t="shared" si="24"/>
        <v>0</v>
      </c>
      <c r="G95" s="24" t="str">
        <f t="shared" si="25"/>
        <v/>
      </c>
      <c r="H95" s="24" t="str">
        <f t="shared" si="26"/>
        <v/>
      </c>
      <c r="I95" s="25">
        <f t="shared" si="27"/>
        <v>45045</v>
      </c>
    </row>
    <row r="96" spans="2:9" hidden="1" x14ac:dyDescent="0.25">
      <c r="B96" s="26" t="str">
        <f t="shared" si="31"/>
        <v>14:30 - 15:45</v>
      </c>
      <c r="C96" s="24" t="s">
        <v>13</v>
      </c>
      <c r="D96" s="24"/>
      <c r="E96" s="24"/>
      <c r="F96" s="24">
        <f t="shared" si="24"/>
        <v>0</v>
      </c>
      <c r="G96" s="24" t="str">
        <f t="shared" si="25"/>
        <v/>
      </c>
      <c r="H96" s="24" t="str">
        <f t="shared" si="26"/>
        <v/>
      </c>
      <c r="I96" s="25">
        <f t="shared" si="27"/>
        <v>45045</v>
      </c>
    </row>
    <row r="97" spans="2:9" hidden="1" x14ac:dyDescent="0.25">
      <c r="B97" s="26" t="str">
        <f t="shared" si="31"/>
        <v>14:30 - 15:45</v>
      </c>
      <c r="C97" s="24" t="s">
        <v>14</v>
      </c>
      <c r="D97" s="24"/>
      <c r="E97" s="24"/>
      <c r="F97" s="24">
        <f t="shared" si="24"/>
        <v>0</v>
      </c>
      <c r="G97" s="24" t="str">
        <f t="shared" si="25"/>
        <v/>
      </c>
      <c r="H97" s="24" t="str">
        <f t="shared" si="26"/>
        <v/>
      </c>
      <c r="I97" s="25">
        <f t="shared" si="27"/>
        <v>45045</v>
      </c>
    </row>
    <row r="98" spans="2:9" hidden="1" x14ac:dyDescent="0.25">
      <c r="B98" s="26" t="str">
        <f t="shared" si="31"/>
        <v>14:30 - 15:45</v>
      </c>
      <c r="C98" s="25">
        <f>$F$98</f>
        <v>45046</v>
      </c>
      <c r="D98" s="24"/>
      <c r="E98" s="24"/>
      <c r="F98" s="27">
        <f>G5</f>
        <v>45046</v>
      </c>
      <c r="G98" s="27" t="s">
        <v>57</v>
      </c>
      <c r="H98" s="27" t="s">
        <v>56</v>
      </c>
      <c r="I98" s="25">
        <f>$F$98</f>
        <v>45046</v>
      </c>
    </row>
    <row r="99" spans="2:9" hidden="1" x14ac:dyDescent="0.25">
      <c r="B99" s="23" t="str">
        <f>$B$7</f>
        <v>09:15 -10:30</v>
      </c>
      <c r="C99" s="24" t="s">
        <v>15</v>
      </c>
      <c r="D99" s="24"/>
      <c r="E99" s="24"/>
      <c r="F99" s="24">
        <f t="shared" ref="F99:H118" si="32">G7</f>
        <v>0</v>
      </c>
      <c r="G99" s="24" t="str">
        <f t="shared" si="32"/>
        <v/>
      </c>
      <c r="H99" s="24" t="str">
        <f t="shared" si="32"/>
        <v/>
      </c>
      <c r="I99" s="25">
        <f t="shared" ref="I99:I142" si="33">$F$98</f>
        <v>45046</v>
      </c>
    </row>
    <row r="100" spans="2:9" hidden="1" x14ac:dyDescent="0.25">
      <c r="B100" s="23" t="str">
        <f t="shared" ref="B100:B109" si="34">$B$7</f>
        <v>09:15 -10:30</v>
      </c>
      <c r="C100" s="24" t="s">
        <v>6</v>
      </c>
      <c r="D100" s="24"/>
      <c r="E100" s="24"/>
      <c r="F100" s="24">
        <f t="shared" si="32"/>
        <v>0</v>
      </c>
      <c r="G100" s="24" t="str">
        <f t="shared" si="32"/>
        <v/>
      </c>
      <c r="H100" s="24" t="str">
        <f t="shared" si="32"/>
        <v/>
      </c>
      <c r="I100" s="25">
        <f t="shared" si="33"/>
        <v>45046</v>
      </c>
    </row>
    <row r="101" spans="2:9" hidden="1" x14ac:dyDescent="0.25">
      <c r="B101" s="23" t="str">
        <f t="shared" si="34"/>
        <v>09:15 -10:30</v>
      </c>
      <c r="C101" s="24" t="s">
        <v>7</v>
      </c>
      <c r="D101" s="24"/>
      <c r="E101" s="24"/>
      <c r="F101" s="24">
        <f t="shared" si="32"/>
        <v>0</v>
      </c>
      <c r="G101" s="24" t="str">
        <f t="shared" si="32"/>
        <v/>
      </c>
      <c r="H101" s="24" t="str">
        <f t="shared" si="32"/>
        <v/>
      </c>
      <c r="I101" s="25">
        <f t="shared" si="33"/>
        <v>45046</v>
      </c>
    </row>
    <row r="102" spans="2:9" hidden="1" x14ac:dyDescent="0.25">
      <c r="B102" s="23" t="str">
        <f t="shared" si="34"/>
        <v>09:15 -10:30</v>
      </c>
      <c r="C102" s="24" t="s">
        <v>8</v>
      </c>
      <c r="D102" s="24"/>
      <c r="E102" s="24"/>
      <c r="F102" s="24">
        <f t="shared" si="32"/>
        <v>0</v>
      </c>
      <c r="G102" s="24" t="str">
        <f t="shared" si="32"/>
        <v/>
      </c>
      <c r="H102" s="24" t="str">
        <f t="shared" si="32"/>
        <v/>
      </c>
      <c r="I102" s="25">
        <f t="shared" si="33"/>
        <v>45046</v>
      </c>
    </row>
    <row r="103" spans="2:9" hidden="1" x14ac:dyDescent="0.25">
      <c r="B103" s="23" t="str">
        <f t="shared" si="34"/>
        <v>09:15 -10:30</v>
      </c>
      <c r="C103" s="24" t="s">
        <v>9</v>
      </c>
      <c r="D103" s="24"/>
      <c r="E103" s="24"/>
      <c r="F103" s="24" t="str">
        <f t="shared" si="32"/>
        <v>HIT112 İnsan Kaynakları Yönetimi</v>
      </c>
      <c r="G103" s="24">
        <f t="shared" si="32"/>
        <v>70</v>
      </c>
      <c r="H103" s="24" t="str">
        <f t="shared" si="32"/>
        <v>ONLİNE</v>
      </c>
      <c r="I103" s="25">
        <f t="shared" si="33"/>
        <v>45046</v>
      </c>
    </row>
    <row r="104" spans="2:9" hidden="1" x14ac:dyDescent="0.25">
      <c r="B104" s="23" t="str">
        <f t="shared" si="34"/>
        <v>09:15 -10:30</v>
      </c>
      <c r="C104" s="24" t="s">
        <v>10</v>
      </c>
      <c r="D104" s="24"/>
      <c r="E104" s="24"/>
      <c r="F104" s="24">
        <f t="shared" si="32"/>
        <v>0</v>
      </c>
      <c r="G104" s="24" t="str">
        <f t="shared" si="32"/>
        <v/>
      </c>
      <c r="H104" s="24" t="str">
        <f t="shared" si="32"/>
        <v/>
      </c>
      <c r="I104" s="25">
        <f t="shared" si="33"/>
        <v>45046</v>
      </c>
    </row>
    <row r="105" spans="2:9" hidden="1" x14ac:dyDescent="0.25">
      <c r="B105" s="23" t="str">
        <f t="shared" si="34"/>
        <v>09:15 -10:30</v>
      </c>
      <c r="C105" s="24" t="s">
        <v>11</v>
      </c>
      <c r="D105" s="24"/>
      <c r="E105" s="24"/>
      <c r="F105" s="24">
        <f t="shared" si="32"/>
        <v>0</v>
      </c>
      <c r="G105" s="24" t="str">
        <f t="shared" si="32"/>
        <v/>
      </c>
      <c r="H105" s="24" t="str">
        <f t="shared" si="32"/>
        <v/>
      </c>
      <c r="I105" s="25">
        <f t="shared" si="33"/>
        <v>45046</v>
      </c>
    </row>
    <row r="106" spans="2:9" hidden="1" x14ac:dyDescent="0.25">
      <c r="B106" s="23" t="str">
        <f t="shared" si="34"/>
        <v>09:15 -10:30</v>
      </c>
      <c r="C106" s="24" t="s">
        <v>12</v>
      </c>
      <c r="D106" s="24"/>
      <c r="E106" s="24"/>
      <c r="F106" s="24" t="str">
        <f t="shared" si="32"/>
        <v>PSB126 Çevre Sorunları</v>
      </c>
      <c r="G106" s="24">
        <f t="shared" si="32"/>
        <v>34</v>
      </c>
      <c r="H106" s="24" t="str">
        <f t="shared" si="32"/>
        <v>ONLİNE</v>
      </c>
      <c r="I106" s="25">
        <f t="shared" si="33"/>
        <v>45046</v>
      </c>
    </row>
    <row r="107" spans="2:9" hidden="1" x14ac:dyDescent="0.25">
      <c r="B107" s="23" t="str">
        <f t="shared" si="34"/>
        <v>09:15 -10:30</v>
      </c>
      <c r="C107" s="24" t="s">
        <v>0</v>
      </c>
      <c r="D107" s="24"/>
      <c r="E107" s="24"/>
      <c r="F107" s="24">
        <f t="shared" si="32"/>
        <v>0</v>
      </c>
      <c r="G107" s="24" t="str">
        <f t="shared" si="32"/>
        <v/>
      </c>
      <c r="H107" s="24" t="str">
        <f t="shared" si="32"/>
        <v/>
      </c>
      <c r="I107" s="25">
        <f t="shared" si="33"/>
        <v>45046</v>
      </c>
    </row>
    <row r="108" spans="2:9" hidden="1" x14ac:dyDescent="0.25">
      <c r="B108" s="23" t="str">
        <f t="shared" si="34"/>
        <v>09:15 -10:30</v>
      </c>
      <c r="C108" s="24" t="s">
        <v>13</v>
      </c>
      <c r="D108" s="24"/>
      <c r="E108" s="24"/>
      <c r="F108" s="24">
        <f t="shared" si="32"/>
        <v>0</v>
      </c>
      <c r="G108" s="24" t="str">
        <f t="shared" si="32"/>
        <v/>
      </c>
      <c r="H108" s="24" t="str">
        <f t="shared" si="32"/>
        <v/>
      </c>
      <c r="I108" s="25">
        <f t="shared" si="33"/>
        <v>45046</v>
      </c>
    </row>
    <row r="109" spans="2:9" hidden="1" x14ac:dyDescent="0.25">
      <c r="B109" s="23" t="str">
        <f t="shared" si="34"/>
        <v>09:15 -10:30</v>
      </c>
      <c r="C109" s="24" t="s">
        <v>14</v>
      </c>
      <c r="D109" s="24"/>
      <c r="E109" s="24"/>
      <c r="F109" s="24" t="str">
        <f t="shared" si="32"/>
        <v>TOİ138 Önbüroda Oda İşlemleri</v>
      </c>
      <c r="G109" s="24">
        <f t="shared" si="32"/>
        <v>46</v>
      </c>
      <c r="H109" s="24" t="str">
        <f t="shared" si="32"/>
        <v>ONLİNE</v>
      </c>
      <c r="I109" s="25">
        <f t="shared" si="33"/>
        <v>45046</v>
      </c>
    </row>
    <row r="110" spans="2:9" hidden="1" x14ac:dyDescent="0.25">
      <c r="B110" s="26" t="str">
        <f>$B$18</f>
        <v>10:45 - 12:00</v>
      </c>
      <c r="C110" s="24" t="s">
        <v>15</v>
      </c>
      <c r="D110" s="24"/>
      <c r="E110" s="24"/>
      <c r="F110" s="24">
        <f t="shared" si="32"/>
        <v>0</v>
      </c>
      <c r="G110" s="24" t="str">
        <f t="shared" si="32"/>
        <v/>
      </c>
      <c r="H110" s="24" t="str">
        <f t="shared" si="32"/>
        <v/>
      </c>
      <c r="I110" s="25">
        <f t="shared" si="33"/>
        <v>45046</v>
      </c>
    </row>
    <row r="111" spans="2:9" hidden="1" x14ac:dyDescent="0.25">
      <c r="B111" s="26" t="str">
        <f t="shared" ref="B111:B120" si="35">$B$18</f>
        <v>10:45 - 12:00</v>
      </c>
      <c r="C111" s="24" t="s">
        <v>6</v>
      </c>
      <c r="D111" s="24"/>
      <c r="E111" s="24"/>
      <c r="F111" s="24">
        <f t="shared" si="32"/>
        <v>0</v>
      </c>
      <c r="G111" s="24" t="str">
        <f t="shared" si="32"/>
        <v/>
      </c>
      <c r="H111" s="24" t="str">
        <f t="shared" si="32"/>
        <v/>
      </c>
      <c r="I111" s="25">
        <f t="shared" si="33"/>
        <v>45046</v>
      </c>
    </row>
    <row r="112" spans="2:9" hidden="1" x14ac:dyDescent="0.25">
      <c r="B112" s="26" t="str">
        <f t="shared" si="35"/>
        <v>10:45 - 12:00</v>
      </c>
      <c r="C112" s="24" t="s">
        <v>7</v>
      </c>
      <c r="D112" s="24"/>
      <c r="E112" s="24"/>
      <c r="F112" s="24" t="str">
        <f t="shared" si="32"/>
        <v>CGL264 Eğitim Kurumlarında Uygulama II</v>
      </c>
      <c r="G112" s="24">
        <f t="shared" si="32"/>
        <v>13</v>
      </c>
      <c r="H112" s="24" t="str">
        <f t="shared" si="32"/>
        <v>ONLİNE</v>
      </c>
      <c r="I112" s="25">
        <f t="shared" si="33"/>
        <v>45046</v>
      </c>
    </row>
    <row r="113" spans="2:9" hidden="1" x14ac:dyDescent="0.25">
      <c r="B113" s="26" t="str">
        <f t="shared" si="35"/>
        <v>10:45 - 12:00</v>
      </c>
      <c r="C113" s="24" t="s">
        <v>8</v>
      </c>
      <c r="D113" s="24"/>
      <c r="E113" s="24"/>
      <c r="F113" s="24">
        <f t="shared" si="32"/>
        <v>0</v>
      </c>
      <c r="G113" s="24" t="str">
        <f t="shared" si="32"/>
        <v/>
      </c>
      <c r="H113" s="24" t="str">
        <f t="shared" si="32"/>
        <v/>
      </c>
      <c r="I113" s="25">
        <f t="shared" si="33"/>
        <v>45046</v>
      </c>
    </row>
    <row r="114" spans="2:9" hidden="1" x14ac:dyDescent="0.25">
      <c r="B114" s="26" t="str">
        <f t="shared" si="35"/>
        <v>10:45 - 12:00</v>
      </c>
      <c r="C114" s="24" t="s">
        <v>9</v>
      </c>
      <c r="D114" s="24"/>
      <c r="E114" s="24"/>
      <c r="F114" s="24" t="str">
        <f t="shared" si="32"/>
        <v>HIT106 Müşteri İlişkileri Yönetimi</v>
      </c>
      <c r="G114" s="24">
        <f t="shared" si="32"/>
        <v>84</v>
      </c>
      <c r="H114" s="24" t="str">
        <f t="shared" si="32"/>
        <v>ONLİNE</v>
      </c>
      <c r="I114" s="25">
        <f t="shared" si="33"/>
        <v>45046</v>
      </c>
    </row>
    <row r="115" spans="2:9" hidden="1" x14ac:dyDescent="0.25">
      <c r="B115" s="26" t="str">
        <f t="shared" si="35"/>
        <v>10:45 - 12:00</v>
      </c>
      <c r="C115" s="24" t="s">
        <v>10</v>
      </c>
      <c r="D115" s="24"/>
      <c r="E115" s="24"/>
      <c r="F115" s="24" t="str">
        <f t="shared" si="32"/>
        <v>MDP232 Mimari Dekoratif Teknikler-IV</v>
      </c>
      <c r="G115" s="24">
        <f t="shared" si="32"/>
        <v>37</v>
      </c>
      <c r="H115" s="24" t="str">
        <f t="shared" si="32"/>
        <v>ONLİNE</v>
      </c>
      <c r="I115" s="25">
        <f t="shared" si="33"/>
        <v>45046</v>
      </c>
    </row>
    <row r="116" spans="2:9" hidden="1" x14ac:dyDescent="0.25">
      <c r="B116" s="26" t="str">
        <f t="shared" si="35"/>
        <v>10:45 - 12:00</v>
      </c>
      <c r="C116" s="24" t="s">
        <v>11</v>
      </c>
      <c r="D116" s="24"/>
      <c r="E116" s="24"/>
      <c r="F116" s="24">
        <f t="shared" si="32"/>
        <v>0</v>
      </c>
      <c r="G116" s="24" t="str">
        <f t="shared" si="32"/>
        <v/>
      </c>
      <c r="H116" s="24" t="str">
        <f t="shared" si="32"/>
        <v/>
      </c>
      <c r="I116" s="25">
        <f t="shared" si="33"/>
        <v>45046</v>
      </c>
    </row>
    <row r="117" spans="2:9" hidden="1" x14ac:dyDescent="0.25">
      <c r="B117" s="26" t="str">
        <f t="shared" si="35"/>
        <v>10:45 - 12:00</v>
      </c>
      <c r="C117" s="24" t="s">
        <v>12</v>
      </c>
      <c r="D117" s="24"/>
      <c r="E117" s="24"/>
      <c r="F117" s="24">
        <f t="shared" si="32"/>
        <v>0</v>
      </c>
      <c r="G117" s="24" t="str">
        <f t="shared" si="32"/>
        <v/>
      </c>
      <c r="H117" s="24" t="str">
        <f t="shared" si="32"/>
        <v/>
      </c>
      <c r="I117" s="25">
        <f t="shared" si="33"/>
        <v>45046</v>
      </c>
    </row>
    <row r="118" spans="2:9" hidden="1" x14ac:dyDescent="0.25">
      <c r="B118" s="26" t="str">
        <f t="shared" si="35"/>
        <v>10:45 - 12:00</v>
      </c>
      <c r="C118" s="24" t="s">
        <v>0</v>
      </c>
      <c r="D118" s="24"/>
      <c r="E118" s="24"/>
      <c r="F118" s="24">
        <f t="shared" si="32"/>
        <v>0</v>
      </c>
      <c r="G118" s="24" t="str">
        <f t="shared" si="32"/>
        <v/>
      </c>
      <c r="H118" s="24" t="str">
        <f t="shared" si="32"/>
        <v/>
      </c>
      <c r="I118" s="25">
        <f t="shared" si="33"/>
        <v>45046</v>
      </c>
    </row>
    <row r="119" spans="2:9" hidden="1" x14ac:dyDescent="0.25">
      <c r="B119" s="26" t="str">
        <f t="shared" si="35"/>
        <v>10:45 - 12:00</v>
      </c>
      <c r="C119" s="24" t="s">
        <v>13</v>
      </c>
      <c r="D119" s="24"/>
      <c r="E119" s="24"/>
      <c r="F119" s="24" t="str">
        <f t="shared" ref="F119:H138" si="36">G27</f>
        <v>TMP112 Genel Bahçe Bitkileri</v>
      </c>
      <c r="G119" s="24">
        <f t="shared" si="36"/>
        <v>25</v>
      </c>
      <c r="H119" s="24" t="str">
        <f t="shared" si="36"/>
        <v>ONLİNE</v>
      </c>
      <c r="I119" s="25">
        <f t="shared" si="33"/>
        <v>45046</v>
      </c>
    </row>
    <row r="120" spans="2:9" hidden="1" x14ac:dyDescent="0.25">
      <c r="B120" s="26" t="str">
        <f t="shared" si="35"/>
        <v>10:45 - 12:00</v>
      </c>
      <c r="C120" s="24" t="s">
        <v>14</v>
      </c>
      <c r="D120" s="24"/>
      <c r="E120" s="24"/>
      <c r="F120" s="24">
        <f t="shared" si="36"/>
        <v>0</v>
      </c>
      <c r="G120" s="24" t="str">
        <f t="shared" si="36"/>
        <v/>
      </c>
      <c r="H120" s="24" t="str">
        <f t="shared" si="36"/>
        <v/>
      </c>
      <c r="I120" s="25">
        <f t="shared" si="33"/>
        <v>45046</v>
      </c>
    </row>
    <row r="121" spans="2:9" hidden="1" x14ac:dyDescent="0.25">
      <c r="B121" s="26" t="str">
        <f>$B$29</f>
        <v>13:00 - 14:15</v>
      </c>
      <c r="C121" s="24" t="s">
        <v>15</v>
      </c>
      <c r="D121" s="24"/>
      <c r="E121" s="24"/>
      <c r="F121" s="24">
        <f t="shared" si="36"/>
        <v>0</v>
      </c>
      <c r="G121" s="24" t="str">
        <f t="shared" si="36"/>
        <v/>
      </c>
      <c r="H121" s="24" t="str">
        <f t="shared" si="36"/>
        <v/>
      </c>
      <c r="I121" s="25">
        <f t="shared" si="33"/>
        <v>45046</v>
      </c>
    </row>
    <row r="122" spans="2:9" hidden="1" x14ac:dyDescent="0.25">
      <c r="B122" s="26" t="str">
        <f t="shared" ref="B122:B131" si="37">$B$29</f>
        <v>13:00 - 14:15</v>
      </c>
      <c r="C122" s="24" t="s">
        <v>6</v>
      </c>
      <c r="D122" s="24"/>
      <c r="E122" s="24"/>
      <c r="F122" s="24" t="str">
        <f t="shared" si="36"/>
        <v>BLP240 Sistem Analizi ve Tasarımı</v>
      </c>
      <c r="G122" s="24">
        <f t="shared" si="36"/>
        <v>83</v>
      </c>
      <c r="H122" s="24" t="str">
        <f t="shared" si="36"/>
        <v>ONLİNE</v>
      </c>
      <c r="I122" s="25">
        <f t="shared" si="33"/>
        <v>45046</v>
      </c>
    </row>
    <row r="123" spans="2:9" hidden="1" x14ac:dyDescent="0.25">
      <c r="B123" s="26" t="str">
        <f t="shared" si="37"/>
        <v>13:00 - 14:15</v>
      </c>
      <c r="C123" s="24" t="s">
        <v>7</v>
      </c>
      <c r="D123" s="24"/>
      <c r="E123" s="24"/>
      <c r="F123" s="24">
        <f t="shared" si="36"/>
        <v>0</v>
      </c>
      <c r="G123" s="24" t="str">
        <f t="shared" si="36"/>
        <v/>
      </c>
      <c r="H123" s="24" t="str">
        <f t="shared" si="36"/>
        <v/>
      </c>
      <c r="I123" s="25">
        <f t="shared" si="33"/>
        <v>45046</v>
      </c>
    </row>
    <row r="124" spans="2:9" hidden="1" x14ac:dyDescent="0.25">
      <c r="B124" s="26" t="str">
        <f t="shared" si="37"/>
        <v>13:00 - 14:15</v>
      </c>
      <c r="C124" s="24" t="s">
        <v>8</v>
      </c>
      <c r="D124" s="24"/>
      <c r="E124" s="24"/>
      <c r="F124" s="24" t="str">
        <f t="shared" si="36"/>
        <v>GRA112 Bilgisayar Destekli Grafik Tasarımı I</v>
      </c>
      <c r="G124" s="24">
        <f t="shared" si="36"/>
        <v>85</v>
      </c>
      <c r="H124" s="24" t="str">
        <f t="shared" si="36"/>
        <v>ONLİNE</v>
      </c>
      <c r="I124" s="25">
        <f t="shared" si="33"/>
        <v>45046</v>
      </c>
    </row>
    <row r="125" spans="2:9" hidden="1" x14ac:dyDescent="0.25">
      <c r="B125" s="26" t="str">
        <f t="shared" si="37"/>
        <v>13:00 - 14:15</v>
      </c>
      <c r="C125" s="24" t="s">
        <v>9</v>
      </c>
      <c r="D125" s="24"/>
      <c r="E125" s="24"/>
      <c r="F125" s="24" t="str">
        <f t="shared" si="36"/>
        <v>HIT206 Medya Planlama</v>
      </c>
      <c r="G125" s="24">
        <f t="shared" si="36"/>
        <v>34</v>
      </c>
      <c r="H125" s="24" t="str">
        <f t="shared" si="36"/>
        <v>ONLİNE</v>
      </c>
      <c r="I125" s="25">
        <f t="shared" si="33"/>
        <v>45046</v>
      </c>
    </row>
    <row r="126" spans="2:9" hidden="1" x14ac:dyDescent="0.25">
      <c r="B126" s="26" t="str">
        <f t="shared" si="37"/>
        <v>13:00 - 14:15</v>
      </c>
      <c r="C126" s="24" t="s">
        <v>10</v>
      </c>
      <c r="D126" s="24"/>
      <c r="E126" s="24"/>
      <c r="F126" s="24">
        <f t="shared" si="36"/>
        <v>0</v>
      </c>
      <c r="G126" s="24" t="str">
        <f t="shared" si="36"/>
        <v/>
      </c>
      <c r="H126" s="24" t="str">
        <f t="shared" si="36"/>
        <v/>
      </c>
      <c r="I126" s="25">
        <f t="shared" si="33"/>
        <v>45046</v>
      </c>
    </row>
    <row r="127" spans="2:9" hidden="1" x14ac:dyDescent="0.25">
      <c r="B127" s="26" t="str">
        <f t="shared" si="37"/>
        <v>13:00 - 14:15</v>
      </c>
      <c r="C127" s="24" t="s">
        <v>11</v>
      </c>
      <c r="D127" s="24"/>
      <c r="E127" s="24"/>
      <c r="F127" s="24">
        <f t="shared" si="36"/>
        <v>0</v>
      </c>
      <c r="G127" s="24" t="str">
        <f t="shared" si="36"/>
        <v/>
      </c>
      <c r="H127" s="24" t="str">
        <f t="shared" si="36"/>
        <v/>
      </c>
      <c r="I127" s="25">
        <f t="shared" si="33"/>
        <v>45046</v>
      </c>
    </row>
    <row r="128" spans="2:9" hidden="1" x14ac:dyDescent="0.25">
      <c r="B128" s="26" t="str">
        <f t="shared" si="37"/>
        <v>13:00 - 14:15</v>
      </c>
      <c r="C128" s="24" t="s">
        <v>12</v>
      </c>
      <c r="D128" s="24"/>
      <c r="E128" s="24"/>
      <c r="F128" s="24" t="str">
        <f t="shared" si="36"/>
        <v>PSB208 Çiçek Düzenleme Sanatı</v>
      </c>
      <c r="G128" s="24">
        <f t="shared" si="36"/>
        <v>37</v>
      </c>
      <c r="H128" s="24" t="str">
        <f t="shared" si="36"/>
        <v>ONLİNE</v>
      </c>
      <c r="I128" s="25">
        <f t="shared" si="33"/>
        <v>45046</v>
      </c>
    </row>
    <row r="129" spans="2:9" hidden="1" x14ac:dyDescent="0.25">
      <c r="B129" s="26" t="str">
        <f t="shared" si="37"/>
        <v>13:00 - 14:15</v>
      </c>
      <c r="C129" s="24" t="s">
        <v>0</v>
      </c>
      <c r="D129" s="24"/>
      <c r="E129" s="24"/>
      <c r="F129" s="24" t="str">
        <f t="shared" si="36"/>
        <v>SRP216 Tarım ve Çevre</v>
      </c>
      <c r="G129" s="24">
        <f t="shared" si="36"/>
        <v>34</v>
      </c>
      <c r="H129" s="24" t="str">
        <f t="shared" si="36"/>
        <v>ONLİNE</v>
      </c>
      <c r="I129" s="25">
        <f t="shared" si="33"/>
        <v>45046</v>
      </c>
    </row>
    <row r="130" spans="2:9" hidden="1" x14ac:dyDescent="0.25">
      <c r="B130" s="26" t="str">
        <f t="shared" si="37"/>
        <v>13:00 - 14:15</v>
      </c>
      <c r="C130" s="24" t="s">
        <v>13</v>
      </c>
      <c r="D130" s="24"/>
      <c r="E130" s="24"/>
      <c r="F130" s="24" t="str">
        <f t="shared" si="36"/>
        <v>TMP208 Mezuniyet Çalışması</v>
      </c>
      <c r="G130" s="24">
        <f t="shared" si="36"/>
        <v>21</v>
      </c>
      <c r="H130" s="24" t="str">
        <f t="shared" si="36"/>
        <v>ONLİNE</v>
      </c>
      <c r="I130" s="25">
        <f t="shared" si="33"/>
        <v>45046</v>
      </c>
    </row>
    <row r="131" spans="2:9" hidden="1" x14ac:dyDescent="0.25">
      <c r="B131" s="26" t="str">
        <f t="shared" si="37"/>
        <v>13:00 - 14:15</v>
      </c>
      <c r="C131" s="24" t="s">
        <v>14</v>
      </c>
      <c r="D131" s="24"/>
      <c r="E131" s="24"/>
      <c r="F131" s="24" t="str">
        <f t="shared" si="36"/>
        <v>TOİ222 Kongre ve Fuar Organizasyonu</v>
      </c>
      <c r="G131" s="24">
        <f t="shared" si="36"/>
        <v>41</v>
      </c>
      <c r="H131" s="24" t="str">
        <f t="shared" si="36"/>
        <v>ONLİNE</v>
      </c>
      <c r="I131" s="25">
        <f t="shared" si="33"/>
        <v>45046</v>
      </c>
    </row>
    <row r="132" spans="2:9" hidden="1" x14ac:dyDescent="0.25">
      <c r="B132" s="26" t="str">
        <f>$B$40</f>
        <v>14:30 - 15:45</v>
      </c>
      <c r="C132" s="24" t="s">
        <v>15</v>
      </c>
      <c r="D132" s="24"/>
      <c r="E132" s="24"/>
      <c r="F132" s="24">
        <f t="shared" si="36"/>
        <v>0</v>
      </c>
      <c r="G132" s="24" t="str">
        <f t="shared" si="36"/>
        <v/>
      </c>
      <c r="H132" s="24" t="str">
        <f t="shared" si="36"/>
        <v/>
      </c>
      <c r="I132" s="25">
        <f t="shared" si="33"/>
        <v>45046</v>
      </c>
    </row>
    <row r="133" spans="2:9" hidden="1" x14ac:dyDescent="0.25">
      <c r="B133" s="26" t="str">
        <f t="shared" ref="B133:B142" si="38">$B$40</f>
        <v>14:30 - 15:45</v>
      </c>
      <c r="C133" s="24" t="s">
        <v>6</v>
      </c>
      <c r="D133" s="24"/>
      <c r="E133" s="24"/>
      <c r="F133" s="24">
        <f t="shared" si="36"/>
        <v>0</v>
      </c>
      <c r="G133" s="24" t="str">
        <f t="shared" si="36"/>
        <v/>
      </c>
      <c r="H133" s="24" t="str">
        <f t="shared" si="36"/>
        <v/>
      </c>
      <c r="I133" s="25">
        <f t="shared" si="33"/>
        <v>45046</v>
      </c>
    </row>
    <row r="134" spans="2:9" hidden="1" x14ac:dyDescent="0.25">
      <c r="B134" s="26" t="str">
        <f t="shared" si="38"/>
        <v>14:30 - 15:45</v>
      </c>
      <c r="C134" s="24" t="s">
        <v>7</v>
      </c>
      <c r="D134" s="24"/>
      <c r="E134" s="24"/>
      <c r="F134" s="24">
        <f t="shared" si="36"/>
        <v>0</v>
      </c>
      <c r="G134" s="24" t="str">
        <f t="shared" si="36"/>
        <v/>
      </c>
      <c r="H134" s="24" t="str">
        <f t="shared" si="36"/>
        <v/>
      </c>
      <c r="I134" s="25">
        <f t="shared" si="33"/>
        <v>45046</v>
      </c>
    </row>
    <row r="135" spans="2:9" hidden="1" x14ac:dyDescent="0.25">
      <c r="B135" s="26" t="str">
        <f t="shared" si="38"/>
        <v>14:30 - 15:45</v>
      </c>
      <c r="C135" s="24" t="s">
        <v>8</v>
      </c>
      <c r="D135" s="24"/>
      <c r="E135" s="24"/>
      <c r="F135" s="24" t="str">
        <f t="shared" si="36"/>
        <v>GRA228 Görüntü İşleme Teknikleri-II</v>
      </c>
      <c r="G135" s="24">
        <f t="shared" si="36"/>
        <v>50</v>
      </c>
      <c r="H135" s="24" t="str">
        <f t="shared" si="36"/>
        <v>ONLİNE</v>
      </c>
      <c r="I135" s="25">
        <f t="shared" si="33"/>
        <v>45046</v>
      </c>
    </row>
    <row r="136" spans="2:9" hidden="1" x14ac:dyDescent="0.25">
      <c r="B136" s="26" t="str">
        <f t="shared" si="38"/>
        <v>14:30 - 15:45</v>
      </c>
      <c r="C136" s="24" t="s">
        <v>9</v>
      </c>
      <c r="D136" s="24"/>
      <c r="E136" s="24"/>
      <c r="F136" s="24">
        <f t="shared" si="36"/>
        <v>0</v>
      </c>
      <c r="G136" s="24" t="str">
        <f t="shared" si="36"/>
        <v/>
      </c>
      <c r="H136" s="24" t="str">
        <f t="shared" si="36"/>
        <v/>
      </c>
      <c r="I136" s="25">
        <f t="shared" si="33"/>
        <v>45046</v>
      </c>
    </row>
    <row r="137" spans="2:9" hidden="1" x14ac:dyDescent="0.25">
      <c r="B137" s="26" t="str">
        <f t="shared" si="38"/>
        <v>14:30 - 15:45</v>
      </c>
      <c r="C137" s="24" t="s">
        <v>10</v>
      </c>
      <c r="D137" s="24"/>
      <c r="E137" s="24"/>
      <c r="F137" s="24">
        <f t="shared" si="36"/>
        <v>0</v>
      </c>
      <c r="G137" s="24" t="str">
        <f t="shared" si="36"/>
        <v/>
      </c>
      <c r="H137" s="24" t="str">
        <f t="shared" si="36"/>
        <v/>
      </c>
      <c r="I137" s="25">
        <f t="shared" si="33"/>
        <v>45046</v>
      </c>
    </row>
    <row r="138" spans="2:9" hidden="1" x14ac:dyDescent="0.25">
      <c r="B138" s="26" t="str">
        <f t="shared" si="38"/>
        <v>14:30 - 15:45</v>
      </c>
      <c r="C138" s="24" t="s">
        <v>11</v>
      </c>
      <c r="D138" s="24"/>
      <c r="E138" s="24"/>
      <c r="F138" s="24">
        <f t="shared" si="36"/>
        <v>0</v>
      </c>
      <c r="G138" s="24" t="str">
        <f t="shared" si="36"/>
        <v/>
      </c>
      <c r="H138" s="24" t="str">
        <f t="shared" si="36"/>
        <v/>
      </c>
      <c r="I138" s="25">
        <f t="shared" si="33"/>
        <v>45046</v>
      </c>
    </row>
    <row r="139" spans="2:9" hidden="1" x14ac:dyDescent="0.25">
      <c r="B139" s="26" t="str">
        <f t="shared" si="38"/>
        <v>14:30 - 15:45</v>
      </c>
      <c r="C139" s="24" t="s">
        <v>12</v>
      </c>
      <c r="D139" s="24"/>
      <c r="E139" s="24"/>
      <c r="F139" s="24">
        <f t="shared" ref="F139:H142" si="39">G47</f>
        <v>0</v>
      </c>
      <c r="G139" s="24" t="str">
        <f t="shared" si="39"/>
        <v/>
      </c>
      <c r="H139" s="24" t="str">
        <f t="shared" si="39"/>
        <v/>
      </c>
      <c r="I139" s="25">
        <f t="shared" si="33"/>
        <v>45046</v>
      </c>
    </row>
    <row r="140" spans="2:9" hidden="1" x14ac:dyDescent="0.25">
      <c r="B140" s="26" t="str">
        <f t="shared" si="38"/>
        <v>14:30 - 15:45</v>
      </c>
      <c r="C140" s="24" t="s">
        <v>0</v>
      </c>
      <c r="D140" s="24"/>
      <c r="E140" s="24"/>
      <c r="F140" s="24">
        <f t="shared" si="39"/>
        <v>0</v>
      </c>
      <c r="G140" s="24" t="str">
        <f t="shared" si="39"/>
        <v/>
      </c>
      <c r="H140" s="24" t="str">
        <f t="shared" si="39"/>
        <v/>
      </c>
      <c r="I140" s="25">
        <f t="shared" si="33"/>
        <v>45046</v>
      </c>
    </row>
    <row r="141" spans="2:9" hidden="1" x14ac:dyDescent="0.25">
      <c r="B141" s="26" t="str">
        <f t="shared" si="38"/>
        <v>14:30 - 15:45</v>
      </c>
      <c r="C141" s="24" t="s">
        <v>13</v>
      </c>
      <c r="D141" s="24"/>
      <c r="E141" s="24"/>
      <c r="F141" s="24">
        <f t="shared" si="39"/>
        <v>0</v>
      </c>
      <c r="G141" s="24" t="str">
        <f t="shared" si="39"/>
        <v/>
      </c>
      <c r="H141" s="24" t="str">
        <f t="shared" si="39"/>
        <v/>
      </c>
      <c r="I141" s="25">
        <f t="shared" si="33"/>
        <v>45046</v>
      </c>
    </row>
    <row r="142" spans="2:9" hidden="1" x14ac:dyDescent="0.25">
      <c r="B142" s="26" t="str">
        <f t="shared" si="38"/>
        <v>14:30 - 15:45</v>
      </c>
      <c r="C142" s="24" t="s">
        <v>14</v>
      </c>
      <c r="D142" s="24"/>
      <c r="E142" s="24"/>
      <c r="F142" s="24">
        <f t="shared" si="39"/>
        <v>0</v>
      </c>
      <c r="G142" s="24" t="str">
        <f t="shared" si="39"/>
        <v/>
      </c>
      <c r="H142" s="24" t="str">
        <f t="shared" si="39"/>
        <v/>
      </c>
      <c r="I142" s="25">
        <f t="shared" si="33"/>
        <v>45046</v>
      </c>
    </row>
    <row r="143" spans="2:9" hidden="1" x14ac:dyDescent="0.25">
      <c r="B143" s="2"/>
      <c r="C143" s="25">
        <f>$F$143</f>
        <v>45048</v>
      </c>
      <c r="D143" s="24"/>
      <c r="E143" s="24"/>
      <c r="F143" s="27">
        <f>J5</f>
        <v>45048</v>
      </c>
      <c r="G143" s="27" t="s">
        <v>57</v>
      </c>
      <c r="H143" s="27" t="s">
        <v>56</v>
      </c>
      <c r="I143" s="25">
        <f>$F$143</f>
        <v>45048</v>
      </c>
    </row>
    <row r="144" spans="2:9" hidden="1" x14ac:dyDescent="0.25">
      <c r="B144" s="23" t="str">
        <f>$B$7</f>
        <v>09:15 -10:30</v>
      </c>
      <c r="C144" s="24" t="s">
        <v>15</v>
      </c>
      <c r="D144" s="24"/>
      <c r="E144" s="24"/>
      <c r="F144" s="24" t="str">
        <f t="shared" ref="F144:F187" si="40">J7</f>
        <v>BYP128 Mesleki Gelişmeler</v>
      </c>
      <c r="G144" s="24">
        <f t="shared" ref="G144:G187" si="41">K7</f>
        <v>54</v>
      </c>
      <c r="H144" s="24"/>
      <c r="I144" s="25">
        <f t="shared" ref="I144:I187" si="42">$F$143</f>
        <v>45048</v>
      </c>
    </row>
    <row r="145" spans="2:9" hidden="1" x14ac:dyDescent="0.25">
      <c r="B145" s="23" t="str">
        <f t="shared" ref="B145:B154" si="43">$B$7</f>
        <v>09:15 -10:30</v>
      </c>
      <c r="C145" s="24" t="s">
        <v>6</v>
      </c>
      <c r="D145" s="24"/>
      <c r="E145" s="24"/>
      <c r="F145" s="24" t="str">
        <f t="shared" si="40"/>
        <v>BLP126 Açık Kaynak İşletim Sistemi</v>
      </c>
      <c r="G145" s="24">
        <f t="shared" si="41"/>
        <v>128</v>
      </c>
      <c r="H145" s="24" t="str">
        <f t="shared" ref="H145:H187" si="44">L8</f>
        <v>ONLİNE</v>
      </c>
      <c r="I145" s="25">
        <f t="shared" si="42"/>
        <v>45048</v>
      </c>
    </row>
    <row r="146" spans="2:9" hidden="1" x14ac:dyDescent="0.25">
      <c r="B146" s="23" t="str">
        <f t="shared" si="43"/>
        <v>09:15 -10:30</v>
      </c>
      <c r="C146" s="24" t="s">
        <v>7</v>
      </c>
      <c r="D146" s="24"/>
      <c r="E146" s="24"/>
      <c r="F146" s="24" t="str">
        <f t="shared" si="40"/>
        <v>CGL158 Çocuğu Tanıma ve Değerlendirme</v>
      </c>
      <c r="G146" s="24">
        <f t="shared" si="41"/>
        <v>82</v>
      </c>
      <c r="H146" s="24" t="str">
        <f t="shared" si="44"/>
        <v>ONLİNE</v>
      </c>
      <c r="I146" s="25">
        <f t="shared" si="42"/>
        <v>45048</v>
      </c>
    </row>
    <row r="147" spans="2:9" hidden="1" x14ac:dyDescent="0.25">
      <c r="B147" s="23" t="str">
        <f t="shared" si="43"/>
        <v>09:15 -10:30</v>
      </c>
      <c r="C147" s="24" t="s">
        <v>8</v>
      </c>
      <c r="D147" s="24"/>
      <c r="E147" s="24"/>
      <c r="F147" s="24">
        <f t="shared" si="40"/>
        <v>0</v>
      </c>
      <c r="G147" s="24" t="str">
        <f t="shared" si="41"/>
        <v/>
      </c>
      <c r="H147" s="24" t="str">
        <f t="shared" si="44"/>
        <v/>
      </c>
      <c r="I147" s="25">
        <f t="shared" si="42"/>
        <v>45048</v>
      </c>
    </row>
    <row r="148" spans="2:9" hidden="1" x14ac:dyDescent="0.25">
      <c r="B148" s="23" t="str">
        <f t="shared" si="43"/>
        <v>09:15 -10:30</v>
      </c>
      <c r="C148" s="24" t="s">
        <v>9</v>
      </c>
      <c r="D148" s="24"/>
      <c r="E148" s="24"/>
      <c r="F148" s="24">
        <f t="shared" si="40"/>
        <v>0</v>
      </c>
      <c r="G148" s="24" t="str">
        <f t="shared" si="41"/>
        <v/>
      </c>
      <c r="H148" s="24" t="str">
        <f t="shared" si="44"/>
        <v/>
      </c>
      <c r="I148" s="25">
        <f t="shared" si="42"/>
        <v>45048</v>
      </c>
    </row>
    <row r="149" spans="2:9" hidden="1" x14ac:dyDescent="0.25">
      <c r="B149" s="23" t="str">
        <f t="shared" si="43"/>
        <v>09:15 -10:30</v>
      </c>
      <c r="C149" s="24" t="s">
        <v>10</v>
      </c>
      <c r="D149" s="24"/>
      <c r="E149" s="24"/>
      <c r="F149" s="24" t="str">
        <f t="shared" si="40"/>
        <v>MDP128 Mesleki Teknik Resim II</v>
      </c>
      <c r="G149" s="24">
        <f t="shared" si="41"/>
        <v>68</v>
      </c>
      <c r="H149" s="24" t="str">
        <f t="shared" si="44"/>
        <v>ONLİNE</v>
      </c>
      <c r="I149" s="25">
        <f t="shared" si="42"/>
        <v>45048</v>
      </c>
    </row>
    <row r="150" spans="2:9" hidden="1" x14ac:dyDescent="0.25">
      <c r="B150" s="23" t="str">
        <f t="shared" si="43"/>
        <v>09:15 -10:30</v>
      </c>
      <c r="C150" s="24" t="s">
        <v>11</v>
      </c>
      <c r="D150" s="24"/>
      <c r="E150" s="24"/>
      <c r="F150" s="24" t="str">
        <f t="shared" si="40"/>
        <v>MUV110 İstatistik</v>
      </c>
      <c r="G150" s="24">
        <f t="shared" si="41"/>
        <v>32</v>
      </c>
      <c r="H150" s="24" t="str">
        <f t="shared" si="44"/>
        <v>ONLİNE</v>
      </c>
      <c r="I150" s="25">
        <f t="shared" si="42"/>
        <v>45048</v>
      </c>
    </row>
    <row r="151" spans="2:9" hidden="1" x14ac:dyDescent="0.25">
      <c r="B151" s="23" t="str">
        <f t="shared" si="43"/>
        <v>09:15 -10:30</v>
      </c>
      <c r="C151" s="24" t="s">
        <v>12</v>
      </c>
      <c r="D151" s="24"/>
      <c r="E151" s="24"/>
      <c r="F151" s="24" t="str">
        <f t="shared" si="40"/>
        <v>PSB108 Örtüaltı Sistemleri</v>
      </c>
      <c r="G151" s="24">
        <f t="shared" si="41"/>
        <v>44</v>
      </c>
      <c r="H151" s="24" t="str">
        <f t="shared" si="44"/>
        <v>ONLİNE</v>
      </c>
      <c r="I151" s="25">
        <f t="shared" si="42"/>
        <v>45048</v>
      </c>
    </row>
    <row r="152" spans="2:9" hidden="1" x14ac:dyDescent="0.25">
      <c r="B152" s="23" t="str">
        <f t="shared" si="43"/>
        <v>09:15 -10:30</v>
      </c>
      <c r="C152" s="24" t="s">
        <v>0</v>
      </c>
      <c r="D152" s="24"/>
      <c r="E152" s="24"/>
      <c r="F152" s="24">
        <f t="shared" si="40"/>
        <v>0</v>
      </c>
      <c r="G152" s="24" t="str">
        <f t="shared" si="41"/>
        <v/>
      </c>
      <c r="H152" s="24" t="str">
        <f t="shared" si="44"/>
        <v/>
      </c>
      <c r="I152" s="25">
        <f t="shared" si="42"/>
        <v>45048</v>
      </c>
    </row>
    <row r="153" spans="2:9" hidden="1" x14ac:dyDescent="0.25">
      <c r="B153" s="23" t="str">
        <f t="shared" si="43"/>
        <v>09:15 -10:30</v>
      </c>
      <c r="C153" s="24" t="s">
        <v>13</v>
      </c>
      <c r="D153" s="24"/>
      <c r="E153" s="24"/>
      <c r="F153" s="24">
        <f t="shared" si="40"/>
        <v>0</v>
      </c>
      <c r="G153" s="24" t="str">
        <f t="shared" si="41"/>
        <v/>
      </c>
      <c r="H153" s="24" t="str">
        <f t="shared" si="44"/>
        <v/>
      </c>
      <c r="I153" s="25">
        <f t="shared" si="42"/>
        <v>45048</v>
      </c>
    </row>
    <row r="154" spans="2:9" hidden="1" x14ac:dyDescent="0.25">
      <c r="B154" s="23" t="str">
        <f t="shared" si="43"/>
        <v>09:15 -10:30</v>
      </c>
      <c r="C154" s="24" t="s">
        <v>14</v>
      </c>
      <c r="D154" s="24"/>
      <c r="E154" s="24"/>
      <c r="F154" s="24" t="str">
        <f t="shared" si="40"/>
        <v>TOİ140 Turizm Coğrafyası</v>
      </c>
      <c r="G154" s="24">
        <f t="shared" si="41"/>
        <v>42</v>
      </c>
      <c r="H154" s="24" t="str">
        <f t="shared" si="44"/>
        <v>ONLİNE</v>
      </c>
      <c r="I154" s="25">
        <f t="shared" si="42"/>
        <v>45048</v>
      </c>
    </row>
    <row r="155" spans="2:9" hidden="1" x14ac:dyDescent="0.25">
      <c r="B155" s="26" t="str">
        <f>$B$18</f>
        <v>10:45 - 12:00</v>
      </c>
      <c r="C155" s="24" t="s">
        <v>15</v>
      </c>
      <c r="D155" s="24"/>
      <c r="E155" s="24"/>
      <c r="F155" s="24" t="str">
        <f t="shared" si="40"/>
        <v>BYP124 Medya ve Okuryazarlığı</v>
      </c>
      <c r="G155" s="24">
        <f t="shared" si="41"/>
        <v>53</v>
      </c>
      <c r="H155" s="24" t="str">
        <f t="shared" si="44"/>
        <v>ONLİNE</v>
      </c>
      <c r="I155" s="25">
        <f t="shared" si="42"/>
        <v>45048</v>
      </c>
    </row>
    <row r="156" spans="2:9" hidden="1" x14ac:dyDescent="0.25">
      <c r="B156" s="26" t="str">
        <f t="shared" ref="B156:B165" si="45">$B$18</f>
        <v>10:45 - 12:00</v>
      </c>
      <c r="C156" s="24" t="s">
        <v>6</v>
      </c>
      <c r="D156" s="24"/>
      <c r="E156" s="24"/>
      <c r="F156" s="24" t="str">
        <f t="shared" si="40"/>
        <v>BLP216 Web Projesi Yönetimi</v>
      </c>
      <c r="G156" s="24">
        <f t="shared" si="41"/>
        <v>73</v>
      </c>
      <c r="H156" s="24" t="str">
        <f t="shared" si="44"/>
        <v>ONLİNE</v>
      </c>
      <c r="I156" s="25">
        <f t="shared" si="42"/>
        <v>45048</v>
      </c>
    </row>
    <row r="157" spans="2:9" hidden="1" x14ac:dyDescent="0.25">
      <c r="B157" s="26" t="str">
        <f t="shared" si="45"/>
        <v>10:45 - 12:00</v>
      </c>
      <c r="C157" s="24" t="s">
        <v>7</v>
      </c>
      <c r="D157" s="24"/>
      <c r="E157" s="24"/>
      <c r="F157" s="24" t="str">
        <f t="shared" si="40"/>
        <v>CGL152 Anne - Baba Eğitimi</v>
      </c>
      <c r="G157" s="24">
        <f t="shared" si="41"/>
        <v>75</v>
      </c>
      <c r="H157" s="24" t="str">
        <f t="shared" si="44"/>
        <v>ONLİNE</v>
      </c>
      <c r="I157" s="25">
        <f t="shared" si="42"/>
        <v>45048</v>
      </c>
    </row>
    <row r="158" spans="2:9" hidden="1" x14ac:dyDescent="0.25">
      <c r="B158" s="26" t="str">
        <f t="shared" si="45"/>
        <v>10:45 - 12:00</v>
      </c>
      <c r="C158" s="24" t="s">
        <v>8</v>
      </c>
      <c r="D158" s="24"/>
      <c r="E158" s="24"/>
      <c r="F158" s="24" t="str">
        <f t="shared" si="40"/>
        <v>GRA120 Temel Grafik Tasarım</v>
      </c>
      <c r="G158" s="24">
        <f t="shared" si="41"/>
        <v>80</v>
      </c>
      <c r="H158" s="24" t="str">
        <f t="shared" si="44"/>
        <v>ONLİNE</v>
      </c>
      <c r="I158" s="25">
        <f t="shared" si="42"/>
        <v>45048</v>
      </c>
    </row>
    <row r="159" spans="2:9" hidden="1" x14ac:dyDescent="0.25">
      <c r="B159" s="26" t="str">
        <f t="shared" si="45"/>
        <v>10:45 - 12:00</v>
      </c>
      <c r="C159" s="24" t="s">
        <v>9</v>
      </c>
      <c r="D159" s="24"/>
      <c r="E159" s="24"/>
      <c r="F159" s="24" t="str">
        <f t="shared" si="40"/>
        <v>HIT102 Halkla İlişkilerde Planlama ve Uygulama</v>
      </c>
      <c r="G159" s="24">
        <f t="shared" si="41"/>
        <v>77</v>
      </c>
      <c r="H159" s="24" t="str">
        <f t="shared" si="44"/>
        <v>ONLİNE</v>
      </c>
      <c r="I159" s="25">
        <f t="shared" si="42"/>
        <v>45048</v>
      </c>
    </row>
    <row r="160" spans="2:9" hidden="1" x14ac:dyDescent="0.25">
      <c r="B160" s="26" t="str">
        <f t="shared" si="45"/>
        <v>10:45 - 12:00</v>
      </c>
      <c r="C160" s="24" t="s">
        <v>10</v>
      </c>
      <c r="D160" s="24"/>
      <c r="E160" s="24"/>
      <c r="F160" s="24" t="str">
        <f t="shared" si="40"/>
        <v>MDP234 Genel Restorasyon Teknikleri</v>
      </c>
      <c r="G160" s="24">
        <f t="shared" si="41"/>
        <v>25</v>
      </c>
      <c r="H160" s="24" t="str">
        <f t="shared" si="44"/>
        <v>ONLİNE</v>
      </c>
      <c r="I160" s="25">
        <f t="shared" si="42"/>
        <v>45048</v>
      </c>
    </row>
    <row r="161" spans="2:9" hidden="1" x14ac:dyDescent="0.25">
      <c r="B161" s="26" t="str">
        <f t="shared" si="45"/>
        <v>10:45 - 12:00</v>
      </c>
      <c r="C161" s="24" t="s">
        <v>11</v>
      </c>
      <c r="D161" s="24"/>
      <c r="E161" s="24"/>
      <c r="F161" s="24" t="str">
        <f t="shared" si="40"/>
        <v>MUV106 Ticari Matematik</v>
      </c>
      <c r="G161" s="24">
        <f t="shared" si="41"/>
        <v>39</v>
      </c>
      <c r="H161" s="24" t="str">
        <f t="shared" si="44"/>
        <v>ONLİNE</v>
      </c>
      <c r="I161" s="25">
        <f t="shared" si="42"/>
        <v>45048</v>
      </c>
    </row>
    <row r="162" spans="2:9" hidden="1" x14ac:dyDescent="0.25">
      <c r="B162" s="26" t="str">
        <f t="shared" si="45"/>
        <v>10:45 - 12:00</v>
      </c>
      <c r="C162" s="24" t="s">
        <v>12</v>
      </c>
      <c r="D162" s="24"/>
      <c r="E162" s="24"/>
      <c r="F162" s="24">
        <f t="shared" si="40"/>
        <v>0</v>
      </c>
      <c r="G162" s="24" t="str">
        <f t="shared" si="41"/>
        <v/>
      </c>
      <c r="H162" s="24" t="str">
        <f t="shared" si="44"/>
        <v/>
      </c>
      <c r="I162" s="25">
        <f t="shared" si="42"/>
        <v>45048</v>
      </c>
    </row>
    <row r="163" spans="2:9" hidden="1" x14ac:dyDescent="0.25">
      <c r="B163" s="26" t="str">
        <f t="shared" si="45"/>
        <v>10:45 - 12:00</v>
      </c>
      <c r="C163" s="24" t="s">
        <v>0</v>
      </c>
      <c r="D163" s="24"/>
      <c r="E163" s="24"/>
      <c r="F163" s="24" t="str">
        <f t="shared" si="40"/>
        <v>SRP116 Bitki Besleme ve Toprak Verimliliği</v>
      </c>
      <c r="G163" s="24">
        <f t="shared" si="41"/>
        <v>30</v>
      </c>
      <c r="H163" s="24" t="str">
        <f t="shared" si="44"/>
        <v>ONLİNE</v>
      </c>
      <c r="I163" s="25">
        <f t="shared" si="42"/>
        <v>45048</v>
      </c>
    </row>
    <row r="164" spans="2:9" hidden="1" x14ac:dyDescent="0.25">
      <c r="B164" s="26" t="str">
        <f t="shared" si="45"/>
        <v>10:45 - 12:00</v>
      </c>
      <c r="C164" s="24" t="s">
        <v>13</v>
      </c>
      <c r="D164" s="24"/>
      <c r="E164" s="24"/>
      <c r="F164" s="24" t="str">
        <f t="shared" si="40"/>
        <v>TMP212 Bilgisayar Destekli Modelleme</v>
      </c>
      <c r="G164" s="24">
        <f t="shared" si="41"/>
        <v>35</v>
      </c>
      <c r="H164" s="24" t="str">
        <f t="shared" si="44"/>
        <v>ONLİNE</v>
      </c>
      <c r="I164" s="25">
        <f t="shared" si="42"/>
        <v>45048</v>
      </c>
    </row>
    <row r="165" spans="2:9" hidden="1" x14ac:dyDescent="0.25">
      <c r="B165" s="26" t="str">
        <f t="shared" si="45"/>
        <v>10:45 - 12:00</v>
      </c>
      <c r="C165" s="24" t="s">
        <v>14</v>
      </c>
      <c r="D165" s="24"/>
      <c r="E165" s="24"/>
      <c r="F165" s="24">
        <f t="shared" si="40"/>
        <v>0</v>
      </c>
      <c r="G165" s="24" t="str">
        <f t="shared" si="41"/>
        <v/>
      </c>
      <c r="H165" s="24" t="str">
        <f t="shared" si="44"/>
        <v/>
      </c>
      <c r="I165" s="25">
        <f t="shared" si="42"/>
        <v>45048</v>
      </c>
    </row>
    <row r="166" spans="2:9" hidden="1" x14ac:dyDescent="0.25">
      <c r="B166" s="26" t="str">
        <f>$B$29</f>
        <v>13:00 - 14:15</v>
      </c>
      <c r="C166" s="24" t="s">
        <v>15</v>
      </c>
      <c r="D166" s="24"/>
      <c r="E166" s="24"/>
      <c r="F166" s="24" t="str">
        <f t="shared" si="40"/>
        <v>BYP208 Serigrafi Baskı</v>
      </c>
      <c r="G166" s="24">
        <f t="shared" si="41"/>
        <v>32</v>
      </c>
      <c r="H166" s="24" t="str">
        <f t="shared" si="44"/>
        <v>ONLİNE</v>
      </c>
      <c r="I166" s="25">
        <f t="shared" si="42"/>
        <v>45048</v>
      </c>
    </row>
    <row r="167" spans="2:9" hidden="1" x14ac:dyDescent="0.25">
      <c r="B167" s="26" t="str">
        <f t="shared" ref="B167:B176" si="46">$B$29</f>
        <v>13:00 - 14:15</v>
      </c>
      <c r="C167" s="24" t="s">
        <v>6</v>
      </c>
      <c r="D167" s="24"/>
      <c r="E167" s="24"/>
      <c r="F167" s="24" t="str">
        <f t="shared" si="40"/>
        <v>BLP244 Girişimcilik ve Yenilikçilik</v>
      </c>
      <c r="G167" s="24">
        <f t="shared" si="41"/>
        <v>83</v>
      </c>
      <c r="H167" s="24" t="str">
        <f t="shared" si="44"/>
        <v>ONLİNE</v>
      </c>
      <c r="I167" s="25">
        <f t="shared" si="42"/>
        <v>45048</v>
      </c>
    </row>
    <row r="168" spans="2:9" hidden="1" x14ac:dyDescent="0.25">
      <c r="B168" s="26" t="str">
        <f t="shared" si="46"/>
        <v>13:00 - 14:15</v>
      </c>
      <c r="C168" s="24" t="s">
        <v>7</v>
      </c>
      <c r="D168" s="24"/>
      <c r="E168" s="24"/>
      <c r="F168" s="24" t="str">
        <f t="shared" si="40"/>
        <v>CGL256 Davranış Yönetimi</v>
      </c>
      <c r="G168" s="24">
        <f t="shared" si="41"/>
        <v>67</v>
      </c>
      <c r="H168" s="24" t="str">
        <f t="shared" si="44"/>
        <v>ONLİNE</v>
      </c>
      <c r="I168" s="25">
        <f t="shared" si="42"/>
        <v>45048</v>
      </c>
    </row>
    <row r="169" spans="2:9" hidden="1" x14ac:dyDescent="0.25">
      <c r="B169" s="26" t="str">
        <f t="shared" si="46"/>
        <v>13:00 - 14:15</v>
      </c>
      <c r="C169" s="24" t="s">
        <v>8</v>
      </c>
      <c r="D169" s="24"/>
      <c r="E169" s="24"/>
      <c r="F169" s="24" t="str">
        <f t="shared" si="40"/>
        <v>GRA124 Perspektif</v>
      </c>
      <c r="G169" s="24">
        <f t="shared" si="41"/>
        <v>85</v>
      </c>
      <c r="H169" s="24" t="str">
        <f t="shared" si="44"/>
        <v>ONLİNE</v>
      </c>
      <c r="I169" s="25">
        <f t="shared" si="42"/>
        <v>45048</v>
      </c>
    </row>
    <row r="170" spans="2:9" hidden="1" x14ac:dyDescent="0.25">
      <c r="B170" s="26" t="str">
        <f t="shared" si="46"/>
        <v>13:00 - 14:15</v>
      </c>
      <c r="C170" s="24" t="s">
        <v>9</v>
      </c>
      <c r="D170" s="24"/>
      <c r="E170" s="24"/>
      <c r="F170" s="24" t="str">
        <f t="shared" si="40"/>
        <v>HIT202 Kurum İçi Halkla İlişkiler</v>
      </c>
      <c r="G170" s="24">
        <f t="shared" si="41"/>
        <v>46</v>
      </c>
      <c r="H170" s="24" t="str">
        <f t="shared" si="44"/>
        <v>ONLİNE</v>
      </c>
      <c r="I170" s="25">
        <f t="shared" si="42"/>
        <v>45048</v>
      </c>
    </row>
    <row r="171" spans="2:9" hidden="1" x14ac:dyDescent="0.25">
      <c r="B171" s="26" t="str">
        <f t="shared" si="46"/>
        <v>13:00 - 14:15</v>
      </c>
      <c r="C171" s="24" t="s">
        <v>10</v>
      </c>
      <c r="D171" s="24"/>
      <c r="E171" s="24"/>
      <c r="F171" s="24" t="str">
        <f t="shared" si="40"/>
        <v>MDP104 Görsel Algı-II</v>
      </c>
      <c r="G171" s="24">
        <f t="shared" si="41"/>
        <v>72</v>
      </c>
      <c r="H171" s="24" t="str">
        <f t="shared" si="44"/>
        <v>ONLİNE</v>
      </c>
      <c r="I171" s="25">
        <f t="shared" si="42"/>
        <v>45048</v>
      </c>
    </row>
    <row r="172" spans="2:9" hidden="1" x14ac:dyDescent="0.25">
      <c r="B172" s="26" t="str">
        <f t="shared" si="46"/>
        <v>13:00 - 14:15</v>
      </c>
      <c r="C172" s="24" t="s">
        <v>11</v>
      </c>
      <c r="D172" s="24"/>
      <c r="E172" s="24"/>
      <c r="F172" s="24" t="str">
        <f t="shared" si="40"/>
        <v>MUV238 Türkiye Ekonomisi ve Avrupa Birliği</v>
      </c>
      <c r="G172" s="24">
        <f t="shared" si="41"/>
        <v>31</v>
      </c>
      <c r="H172" s="24" t="str">
        <f t="shared" si="44"/>
        <v>ONLİNE</v>
      </c>
      <c r="I172" s="25">
        <f t="shared" si="42"/>
        <v>45048</v>
      </c>
    </row>
    <row r="173" spans="2:9" hidden="1" x14ac:dyDescent="0.25">
      <c r="B173" s="26" t="str">
        <f t="shared" si="46"/>
        <v>13:00 - 14:15</v>
      </c>
      <c r="C173" s="24" t="s">
        <v>12</v>
      </c>
      <c r="D173" s="24"/>
      <c r="E173" s="24"/>
      <c r="F173" s="24" t="str">
        <f t="shared" si="40"/>
        <v>PSB214 Bitki Yetiştirme Ortamları ve Hidrop</v>
      </c>
      <c r="G173" s="24">
        <f t="shared" si="41"/>
        <v>27</v>
      </c>
      <c r="H173" s="24" t="str">
        <f t="shared" si="44"/>
        <v>ONLİNE</v>
      </c>
      <c r="I173" s="25">
        <f t="shared" si="42"/>
        <v>45048</v>
      </c>
    </row>
    <row r="174" spans="2:9" hidden="1" x14ac:dyDescent="0.25">
      <c r="B174" s="26" t="str">
        <f t="shared" si="46"/>
        <v>13:00 - 14:15</v>
      </c>
      <c r="C174" s="24" t="s">
        <v>0</v>
      </c>
      <c r="D174" s="24"/>
      <c r="E174" s="24"/>
      <c r="F174" s="24" t="str">
        <f t="shared" si="40"/>
        <v>SRP202 Örtü Altı Sebzeciliği-II</v>
      </c>
      <c r="G174" s="24">
        <f t="shared" si="41"/>
        <v>24</v>
      </c>
      <c r="H174" s="24" t="str">
        <f t="shared" si="44"/>
        <v>ONLİNE</v>
      </c>
      <c r="I174" s="25">
        <f t="shared" si="42"/>
        <v>45048</v>
      </c>
    </row>
    <row r="175" spans="2:9" hidden="1" x14ac:dyDescent="0.25">
      <c r="B175" s="26" t="str">
        <f t="shared" si="46"/>
        <v>13:00 - 14:15</v>
      </c>
      <c r="C175" s="24" t="s">
        <v>13</v>
      </c>
      <c r="D175" s="24"/>
      <c r="E175" s="24"/>
      <c r="F175" s="24" t="str">
        <f t="shared" si="40"/>
        <v>TMP202 Tarım Traktörleri</v>
      </c>
      <c r="G175" s="24">
        <f t="shared" si="41"/>
        <v>24</v>
      </c>
      <c r="H175" s="24" t="str">
        <f t="shared" si="44"/>
        <v>ONLİNE</v>
      </c>
      <c r="I175" s="25">
        <f t="shared" si="42"/>
        <v>45048</v>
      </c>
    </row>
    <row r="176" spans="2:9" hidden="1" x14ac:dyDescent="0.25">
      <c r="B176" s="26" t="str">
        <f t="shared" si="46"/>
        <v>13:00 - 14:15</v>
      </c>
      <c r="C176" s="24" t="s">
        <v>14</v>
      </c>
      <c r="D176" s="24"/>
      <c r="E176" s="24"/>
      <c r="F176" s="24" t="str">
        <f t="shared" si="40"/>
        <v>TOİ208 İnsan Kaynakları Yönetimi</v>
      </c>
      <c r="G176" s="24">
        <f t="shared" si="41"/>
        <v>35</v>
      </c>
      <c r="H176" s="24" t="str">
        <f t="shared" si="44"/>
        <v>ONLİNE</v>
      </c>
      <c r="I176" s="25">
        <f t="shared" si="42"/>
        <v>45048</v>
      </c>
    </row>
    <row r="177" spans="2:9" hidden="1" x14ac:dyDescent="0.25">
      <c r="B177" s="26" t="str">
        <f>$B$40</f>
        <v>14:30 - 15:45</v>
      </c>
      <c r="C177" s="24" t="s">
        <v>15</v>
      </c>
      <c r="D177" s="24"/>
      <c r="E177" s="24"/>
      <c r="F177" s="24" t="str">
        <f t="shared" si="40"/>
        <v>BYP204 Proje Hazırlama</v>
      </c>
      <c r="G177" s="24">
        <f t="shared" si="41"/>
        <v>35</v>
      </c>
      <c r="H177" s="24" t="str">
        <f t="shared" si="44"/>
        <v>ONLİNE</v>
      </c>
      <c r="I177" s="25">
        <f t="shared" si="42"/>
        <v>45048</v>
      </c>
    </row>
    <row r="178" spans="2:9" hidden="1" x14ac:dyDescent="0.25">
      <c r="B178" s="26" t="str">
        <f t="shared" ref="B178:B187" si="47">$B$40</f>
        <v>14:30 - 15:45</v>
      </c>
      <c r="C178" s="24" t="s">
        <v>6</v>
      </c>
      <c r="D178" s="24"/>
      <c r="E178" s="24"/>
      <c r="F178" s="24">
        <f t="shared" si="40"/>
        <v>0</v>
      </c>
      <c r="G178" s="24" t="str">
        <f t="shared" si="41"/>
        <v/>
      </c>
      <c r="H178" s="24" t="str">
        <f t="shared" si="44"/>
        <v/>
      </c>
      <c r="I178" s="25">
        <f t="shared" si="42"/>
        <v>45048</v>
      </c>
    </row>
    <row r="179" spans="2:9" hidden="1" x14ac:dyDescent="0.25">
      <c r="B179" s="26" t="str">
        <f t="shared" si="47"/>
        <v>14:30 - 15:45</v>
      </c>
      <c r="C179" s="24" t="s">
        <v>7</v>
      </c>
      <c r="D179" s="24"/>
      <c r="E179" s="24"/>
      <c r="F179" s="24" t="str">
        <f t="shared" si="40"/>
        <v>CGL262 Müzik Eğitimi</v>
      </c>
      <c r="G179" s="24">
        <f t="shared" si="41"/>
        <v>56</v>
      </c>
      <c r="H179" s="24" t="str">
        <f t="shared" si="44"/>
        <v>ONLİNE</v>
      </c>
      <c r="I179" s="25">
        <f t="shared" si="42"/>
        <v>45048</v>
      </c>
    </row>
    <row r="180" spans="2:9" hidden="1" x14ac:dyDescent="0.25">
      <c r="B180" s="26" t="str">
        <f t="shared" si="47"/>
        <v>14:30 - 15:45</v>
      </c>
      <c r="C180" s="24" t="s">
        <v>8</v>
      </c>
      <c r="D180" s="24"/>
      <c r="E180" s="24"/>
      <c r="F180" s="24" t="str">
        <f t="shared" si="40"/>
        <v>GRA226 Yayın Grafiği</v>
      </c>
      <c r="G180" s="24">
        <f t="shared" si="41"/>
        <v>46</v>
      </c>
      <c r="H180" s="24" t="str">
        <f t="shared" si="44"/>
        <v>ONLİNE</v>
      </c>
      <c r="I180" s="25">
        <f t="shared" si="42"/>
        <v>45048</v>
      </c>
    </row>
    <row r="181" spans="2:9" hidden="1" x14ac:dyDescent="0.25">
      <c r="B181" s="26" t="str">
        <f t="shared" si="47"/>
        <v>14:30 - 15:45</v>
      </c>
      <c r="C181" s="24" t="s">
        <v>9</v>
      </c>
      <c r="D181" s="24"/>
      <c r="E181" s="24"/>
      <c r="F181" s="24">
        <f t="shared" si="40"/>
        <v>0</v>
      </c>
      <c r="G181" s="24" t="str">
        <f t="shared" si="41"/>
        <v/>
      </c>
      <c r="H181" s="24" t="str">
        <f t="shared" si="44"/>
        <v/>
      </c>
      <c r="I181" s="25">
        <f t="shared" si="42"/>
        <v>45048</v>
      </c>
    </row>
    <row r="182" spans="2:9" hidden="1" x14ac:dyDescent="0.25">
      <c r="B182" s="26" t="str">
        <f t="shared" si="47"/>
        <v>14:30 - 15:45</v>
      </c>
      <c r="C182" s="24" t="s">
        <v>10</v>
      </c>
      <c r="D182" s="24"/>
      <c r="E182" s="24"/>
      <c r="F182" s="24" t="str">
        <f t="shared" si="40"/>
        <v>MDP248 Tasarım Proje-II</v>
      </c>
      <c r="G182" s="24">
        <f t="shared" si="41"/>
        <v>39</v>
      </c>
      <c r="H182" s="24" t="str">
        <f t="shared" si="44"/>
        <v>ONLİNE</v>
      </c>
      <c r="I182" s="25">
        <f t="shared" si="42"/>
        <v>45048</v>
      </c>
    </row>
    <row r="183" spans="2:9" hidden="1" x14ac:dyDescent="0.25">
      <c r="B183" s="26" t="str">
        <f t="shared" si="47"/>
        <v>14:30 - 15:45</v>
      </c>
      <c r="C183" s="24" t="s">
        <v>11</v>
      </c>
      <c r="D183" s="24"/>
      <c r="E183" s="24"/>
      <c r="F183" s="24" t="str">
        <f t="shared" si="40"/>
        <v>MUV158 İş ve Sosyal Güvenlik Hukuku</v>
      </c>
      <c r="G183" s="24">
        <f t="shared" si="41"/>
        <v>63</v>
      </c>
      <c r="H183" s="24" t="str">
        <f t="shared" si="44"/>
        <v>ONLİNE</v>
      </c>
      <c r="I183" s="25">
        <f t="shared" si="42"/>
        <v>45048</v>
      </c>
    </row>
    <row r="184" spans="2:9" hidden="1" x14ac:dyDescent="0.25">
      <c r="B184" s="26" t="str">
        <f t="shared" si="47"/>
        <v>14:30 - 15:45</v>
      </c>
      <c r="C184" s="24" t="s">
        <v>12</v>
      </c>
      <c r="D184" s="24"/>
      <c r="E184" s="24"/>
      <c r="F184" s="24">
        <f t="shared" si="40"/>
        <v>0</v>
      </c>
      <c r="G184" s="24" t="str">
        <f t="shared" si="41"/>
        <v/>
      </c>
      <c r="H184" s="24" t="str">
        <f t="shared" si="44"/>
        <v/>
      </c>
      <c r="I184" s="25">
        <f t="shared" si="42"/>
        <v>45048</v>
      </c>
    </row>
    <row r="185" spans="2:9" hidden="1" x14ac:dyDescent="0.25">
      <c r="B185" s="26" t="str">
        <f t="shared" si="47"/>
        <v>14:30 - 15:45</v>
      </c>
      <c r="C185" s="24" t="s">
        <v>0</v>
      </c>
      <c r="D185" s="24"/>
      <c r="E185" s="24"/>
      <c r="F185" s="24">
        <f t="shared" si="40"/>
        <v>0</v>
      </c>
      <c r="G185" s="24" t="str">
        <f t="shared" si="41"/>
        <v/>
      </c>
      <c r="H185" s="24" t="str">
        <f t="shared" si="44"/>
        <v/>
      </c>
      <c r="I185" s="25">
        <f t="shared" si="42"/>
        <v>45048</v>
      </c>
    </row>
    <row r="186" spans="2:9" hidden="1" x14ac:dyDescent="0.25">
      <c r="B186" s="26" t="str">
        <f t="shared" si="47"/>
        <v>14:30 - 15:45</v>
      </c>
      <c r="C186" s="24" t="s">
        <v>13</v>
      </c>
      <c r="D186" s="24"/>
      <c r="E186" s="24"/>
      <c r="F186" s="24">
        <f t="shared" si="40"/>
        <v>0</v>
      </c>
      <c r="G186" s="24" t="str">
        <f t="shared" si="41"/>
        <v/>
      </c>
      <c r="H186" s="24" t="str">
        <f t="shared" si="44"/>
        <v/>
      </c>
      <c r="I186" s="25">
        <f t="shared" si="42"/>
        <v>45048</v>
      </c>
    </row>
    <row r="187" spans="2:9" hidden="1" x14ac:dyDescent="0.25">
      <c r="B187" s="26" t="str">
        <f t="shared" si="47"/>
        <v>14:30 - 15:45</v>
      </c>
      <c r="C187" s="24" t="s">
        <v>14</v>
      </c>
      <c r="D187" s="24"/>
      <c r="E187" s="24"/>
      <c r="F187" s="24">
        <f t="shared" si="40"/>
        <v>0</v>
      </c>
      <c r="G187" s="24" t="str">
        <f t="shared" si="41"/>
        <v/>
      </c>
      <c r="H187" s="24" t="str">
        <f t="shared" si="44"/>
        <v/>
      </c>
      <c r="I187" s="25">
        <f t="shared" si="42"/>
        <v>45048</v>
      </c>
    </row>
    <row r="188" spans="2:9" hidden="1" x14ac:dyDescent="0.25">
      <c r="B188" s="2"/>
      <c r="C188" s="25">
        <f>$F$188</f>
        <v>45049</v>
      </c>
      <c r="D188" s="24"/>
      <c r="E188" s="24"/>
      <c r="F188" s="27">
        <f>M5</f>
        <v>45049</v>
      </c>
      <c r="G188" s="27" t="s">
        <v>57</v>
      </c>
      <c r="H188" s="27" t="s">
        <v>56</v>
      </c>
      <c r="I188" s="25">
        <f>$F$188</f>
        <v>45049</v>
      </c>
    </row>
    <row r="189" spans="2:9" hidden="1" x14ac:dyDescent="0.25">
      <c r="B189" s="23" t="str">
        <f>$B$7</f>
        <v>09:15 -10:30</v>
      </c>
      <c r="C189" s="24" t="s">
        <v>15</v>
      </c>
      <c r="D189" s="24"/>
      <c r="E189" s="24"/>
      <c r="F189" s="24" t="str">
        <f t="shared" ref="F189:F232" si="48">M7</f>
        <v>BYP110 Montaj Teknikleri</v>
      </c>
      <c r="G189" s="24">
        <f t="shared" ref="G189:G232" si="49">N7</f>
        <v>59</v>
      </c>
      <c r="H189" s="24" t="str">
        <f t="shared" ref="H189:H232" si="50">O7</f>
        <v>ONLİNE</v>
      </c>
      <c r="I189" s="25">
        <f t="shared" ref="I189:I232" si="51">$F$188</f>
        <v>45049</v>
      </c>
    </row>
    <row r="190" spans="2:9" hidden="1" x14ac:dyDescent="0.25">
      <c r="B190" s="23" t="str">
        <f t="shared" ref="B190:B199" si="52">$B$7</f>
        <v>09:15 -10:30</v>
      </c>
      <c r="C190" s="24" t="s">
        <v>6</v>
      </c>
      <c r="D190" s="24"/>
      <c r="E190" s="24"/>
      <c r="F190" s="24" t="str">
        <f t="shared" si="48"/>
        <v>BLP130 Gömülü Sistemler</v>
      </c>
      <c r="G190" s="24">
        <f t="shared" si="49"/>
        <v>160</v>
      </c>
      <c r="H190" s="24" t="str">
        <f t="shared" si="50"/>
        <v>ONLİNE</v>
      </c>
      <c r="I190" s="25">
        <f t="shared" si="51"/>
        <v>45049</v>
      </c>
    </row>
    <row r="191" spans="2:9" hidden="1" x14ac:dyDescent="0.25">
      <c r="B191" s="23" t="str">
        <f t="shared" si="52"/>
        <v>09:15 -10:30</v>
      </c>
      <c r="C191" s="24" t="s">
        <v>7</v>
      </c>
      <c r="D191" s="24"/>
      <c r="E191" s="24"/>
      <c r="F191" s="24" t="str">
        <f t="shared" si="48"/>
        <v>CGL154 Çocuk Gelişimi II</v>
      </c>
      <c r="G191" s="24">
        <f t="shared" si="49"/>
        <v>77</v>
      </c>
      <c r="H191" s="24" t="str">
        <f t="shared" si="50"/>
        <v>ONLİNE</v>
      </c>
      <c r="I191" s="25">
        <f t="shared" si="51"/>
        <v>45049</v>
      </c>
    </row>
    <row r="192" spans="2:9" hidden="1" x14ac:dyDescent="0.25">
      <c r="B192" s="23" t="str">
        <f t="shared" si="52"/>
        <v>09:15 -10:30</v>
      </c>
      <c r="C192" s="24" t="s">
        <v>8</v>
      </c>
      <c r="D192" s="24"/>
      <c r="E192" s="24"/>
      <c r="F192" s="24">
        <f t="shared" si="48"/>
        <v>0</v>
      </c>
      <c r="G192" s="24" t="str">
        <f t="shared" si="49"/>
        <v/>
      </c>
      <c r="H192" s="24" t="str">
        <f t="shared" si="50"/>
        <v/>
      </c>
      <c r="I192" s="25">
        <f t="shared" si="51"/>
        <v>45049</v>
      </c>
    </row>
    <row r="193" spans="2:9" hidden="1" x14ac:dyDescent="0.25">
      <c r="B193" s="23" t="str">
        <f t="shared" si="52"/>
        <v>09:15 -10:30</v>
      </c>
      <c r="C193" s="24" t="s">
        <v>9</v>
      </c>
      <c r="D193" s="24"/>
      <c r="E193" s="24"/>
      <c r="F193" s="24">
        <f t="shared" si="48"/>
        <v>0</v>
      </c>
      <c r="G193" s="24" t="str">
        <f t="shared" si="49"/>
        <v/>
      </c>
      <c r="H193" s="24" t="str">
        <f t="shared" si="50"/>
        <v/>
      </c>
      <c r="I193" s="25">
        <f t="shared" si="51"/>
        <v>45049</v>
      </c>
    </row>
    <row r="194" spans="2:9" hidden="1" x14ac:dyDescent="0.25">
      <c r="B194" s="23" t="str">
        <f t="shared" si="52"/>
        <v>09:15 -10:30</v>
      </c>
      <c r="C194" s="24" t="s">
        <v>10</v>
      </c>
      <c r="D194" s="24"/>
      <c r="E194" s="24"/>
      <c r="F194" s="24" t="str">
        <f t="shared" si="48"/>
        <v>MDP110 Bilgisayarda Uygulama ve Tasarım-I</v>
      </c>
      <c r="G194" s="24">
        <f t="shared" si="49"/>
        <v>65</v>
      </c>
      <c r="H194" s="24" t="str">
        <f t="shared" si="50"/>
        <v>ONLİNE</v>
      </c>
      <c r="I194" s="25">
        <f t="shared" si="51"/>
        <v>45049</v>
      </c>
    </row>
    <row r="195" spans="2:9" hidden="1" x14ac:dyDescent="0.25">
      <c r="B195" s="23" t="str">
        <f t="shared" si="52"/>
        <v>09:15 -10:30</v>
      </c>
      <c r="C195" s="24" t="s">
        <v>11</v>
      </c>
      <c r="D195" s="24"/>
      <c r="E195" s="24"/>
      <c r="F195" s="24" t="str">
        <f t="shared" si="48"/>
        <v>MUV122 Ofis Programları-II</v>
      </c>
      <c r="G195" s="24">
        <f t="shared" si="49"/>
        <v>68</v>
      </c>
      <c r="H195" s="24" t="str">
        <f t="shared" si="50"/>
        <v>ONLİNE</v>
      </c>
      <c r="I195" s="25">
        <f t="shared" si="51"/>
        <v>45049</v>
      </c>
    </row>
    <row r="196" spans="2:9" hidden="1" x14ac:dyDescent="0.25">
      <c r="B196" s="23" t="str">
        <f t="shared" si="52"/>
        <v>09:15 -10:30</v>
      </c>
      <c r="C196" s="24" t="s">
        <v>12</v>
      </c>
      <c r="D196" s="24"/>
      <c r="E196" s="24"/>
      <c r="F196" s="24" t="str">
        <f t="shared" si="48"/>
        <v>PSB114 Süs Bitkileri Besleme Teknikleri</v>
      </c>
      <c r="G196" s="24">
        <f t="shared" si="49"/>
        <v>34</v>
      </c>
      <c r="H196" s="24" t="str">
        <f t="shared" si="50"/>
        <v>ONLİNE</v>
      </c>
      <c r="I196" s="25">
        <f t="shared" si="51"/>
        <v>45049</v>
      </c>
    </row>
    <row r="197" spans="2:9" hidden="1" x14ac:dyDescent="0.25">
      <c r="B197" s="23" t="str">
        <f t="shared" si="52"/>
        <v>09:15 -10:30</v>
      </c>
      <c r="C197" s="24" t="s">
        <v>0</v>
      </c>
      <c r="D197" s="24"/>
      <c r="E197" s="24"/>
      <c r="F197" s="24">
        <f t="shared" si="48"/>
        <v>0</v>
      </c>
      <c r="G197" s="24" t="str">
        <f t="shared" si="49"/>
        <v/>
      </c>
      <c r="H197" s="24" t="str">
        <f t="shared" si="50"/>
        <v/>
      </c>
      <c r="I197" s="25">
        <f t="shared" si="51"/>
        <v>45049</v>
      </c>
    </row>
    <row r="198" spans="2:9" hidden="1" x14ac:dyDescent="0.25">
      <c r="B198" s="23" t="str">
        <f t="shared" si="52"/>
        <v>09:15 -10:30</v>
      </c>
      <c r="C198" s="24" t="s">
        <v>13</v>
      </c>
      <c r="D198" s="24"/>
      <c r="E198" s="24"/>
      <c r="F198" s="24">
        <f t="shared" si="48"/>
        <v>0</v>
      </c>
      <c r="G198" s="24" t="str">
        <f t="shared" si="49"/>
        <v/>
      </c>
      <c r="H198" s="24" t="str">
        <f t="shared" si="50"/>
        <v/>
      </c>
      <c r="I198" s="25">
        <f t="shared" si="51"/>
        <v>45049</v>
      </c>
    </row>
    <row r="199" spans="2:9" hidden="1" x14ac:dyDescent="0.25">
      <c r="B199" s="23" t="str">
        <f t="shared" si="52"/>
        <v>09:15 -10:30</v>
      </c>
      <c r="C199" s="24" t="s">
        <v>14</v>
      </c>
      <c r="D199" s="24"/>
      <c r="E199" s="24"/>
      <c r="F199" s="24" t="str">
        <f t="shared" si="48"/>
        <v>TOİ144 Mutfak Hizmetleri Yönetimi</v>
      </c>
      <c r="G199" s="24">
        <f t="shared" si="49"/>
        <v>41</v>
      </c>
      <c r="H199" s="24" t="str">
        <f t="shared" si="50"/>
        <v>ONLİNE</v>
      </c>
      <c r="I199" s="25">
        <f t="shared" si="51"/>
        <v>45049</v>
      </c>
    </row>
    <row r="200" spans="2:9" hidden="1" x14ac:dyDescent="0.25">
      <c r="B200" s="26" t="str">
        <f>$B$18</f>
        <v>10:45 - 12:00</v>
      </c>
      <c r="C200" s="24" t="s">
        <v>15</v>
      </c>
      <c r="D200" s="24"/>
      <c r="E200" s="24"/>
      <c r="F200" s="24" t="str">
        <f t="shared" si="48"/>
        <v>BYP122 Meslek Hesaplamaları</v>
      </c>
      <c r="G200" s="24">
        <f t="shared" si="49"/>
        <v>59</v>
      </c>
      <c r="H200" s="24" t="str">
        <f t="shared" si="50"/>
        <v>ONLİNE</v>
      </c>
      <c r="I200" s="25">
        <f t="shared" si="51"/>
        <v>45049</v>
      </c>
    </row>
    <row r="201" spans="2:9" hidden="1" x14ac:dyDescent="0.25">
      <c r="B201" s="26" t="str">
        <f t="shared" ref="B201:B210" si="53">$B$18</f>
        <v>10:45 - 12:00</v>
      </c>
      <c r="C201" s="24" t="s">
        <v>6</v>
      </c>
      <c r="D201" s="24"/>
      <c r="E201" s="24"/>
      <c r="F201" s="24" t="str">
        <f t="shared" si="48"/>
        <v>BLP120 Yazılım Mimarileri</v>
      </c>
      <c r="G201" s="24">
        <f t="shared" si="49"/>
        <v>120</v>
      </c>
      <c r="H201" s="24" t="str">
        <f t="shared" si="50"/>
        <v>ONLİNE</v>
      </c>
      <c r="I201" s="25">
        <f t="shared" si="51"/>
        <v>45049</v>
      </c>
    </row>
    <row r="202" spans="2:9" hidden="1" x14ac:dyDescent="0.25">
      <c r="B202" s="26" t="str">
        <f t="shared" si="53"/>
        <v>10:45 - 12:00</v>
      </c>
      <c r="C202" s="24" t="s">
        <v>7</v>
      </c>
      <c r="D202" s="24"/>
      <c r="E202" s="24"/>
      <c r="F202" s="24" t="str">
        <f t="shared" si="48"/>
        <v>CGL166 Sanat Etkinliklerini İzleme</v>
      </c>
      <c r="G202" s="24">
        <f t="shared" si="49"/>
        <v>73</v>
      </c>
      <c r="H202" s="24" t="str">
        <f t="shared" si="50"/>
        <v>ONLİNE</v>
      </c>
      <c r="I202" s="25">
        <f t="shared" si="51"/>
        <v>45049</v>
      </c>
    </row>
    <row r="203" spans="2:9" hidden="1" x14ac:dyDescent="0.25">
      <c r="B203" s="26" t="str">
        <f t="shared" si="53"/>
        <v>10:45 - 12:00</v>
      </c>
      <c r="C203" s="24" t="s">
        <v>8</v>
      </c>
      <c r="D203" s="24"/>
      <c r="E203" s="24"/>
      <c r="F203" s="24" t="str">
        <f t="shared" si="48"/>
        <v>GRA222 Görsel Tasarım-II</v>
      </c>
      <c r="G203" s="24">
        <f t="shared" si="49"/>
        <v>44</v>
      </c>
      <c r="H203" s="24" t="str">
        <f t="shared" si="50"/>
        <v>ONLİNE</v>
      </c>
      <c r="I203" s="25">
        <f t="shared" si="51"/>
        <v>45049</v>
      </c>
    </row>
    <row r="204" spans="2:9" hidden="1" x14ac:dyDescent="0.25">
      <c r="B204" s="26" t="str">
        <f t="shared" si="53"/>
        <v>10:45 - 12:00</v>
      </c>
      <c r="C204" s="24" t="s">
        <v>9</v>
      </c>
      <c r="D204" s="24"/>
      <c r="E204" s="24"/>
      <c r="F204" s="24" t="str">
        <f t="shared" si="48"/>
        <v>HIT224 Stres Yönetimi ve Öfke Kontrolü</v>
      </c>
      <c r="G204" s="24">
        <f t="shared" si="49"/>
        <v>50</v>
      </c>
      <c r="H204" s="24" t="str">
        <f t="shared" si="50"/>
        <v>ONLİNE</v>
      </c>
      <c r="I204" s="25">
        <f t="shared" si="51"/>
        <v>45049</v>
      </c>
    </row>
    <row r="205" spans="2:9" hidden="1" x14ac:dyDescent="0.25">
      <c r="B205" s="26" t="str">
        <f t="shared" si="53"/>
        <v>10:45 - 12:00</v>
      </c>
      <c r="C205" s="24" t="s">
        <v>10</v>
      </c>
      <c r="D205" s="24"/>
      <c r="E205" s="24"/>
      <c r="F205" s="24" t="str">
        <f t="shared" si="48"/>
        <v>MDP120 Türk Dokuma Sanatı</v>
      </c>
      <c r="G205" s="24">
        <f t="shared" si="49"/>
        <v>27</v>
      </c>
      <c r="H205" s="24" t="str">
        <f t="shared" si="50"/>
        <v>ONLİNE</v>
      </c>
      <c r="I205" s="25">
        <f t="shared" si="51"/>
        <v>45049</v>
      </c>
    </row>
    <row r="206" spans="2:9" hidden="1" x14ac:dyDescent="0.25">
      <c r="B206" s="26" t="str">
        <f t="shared" si="53"/>
        <v>10:45 - 12:00</v>
      </c>
      <c r="C206" s="24" t="s">
        <v>11</v>
      </c>
      <c r="D206" s="24"/>
      <c r="E206" s="24"/>
      <c r="F206" s="24" t="str">
        <f t="shared" si="48"/>
        <v>MUV248 Muhasebe Uygulamaları</v>
      </c>
      <c r="G206" s="24">
        <f t="shared" si="49"/>
        <v>32</v>
      </c>
      <c r="H206" s="24" t="str">
        <f t="shared" si="50"/>
        <v>ONLİNE</v>
      </c>
      <c r="I206" s="25">
        <f t="shared" si="51"/>
        <v>45049</v>
      </c>
    </row>
    <row r="207" spans="2:9" hidden="1" x14ac:dyDescent="0.25">
      <c r="B207" s="26" t="str">
        <f t="shared" si="53"/>
        <v>10:45 - 12:00</v>
      </c>
      <c r="C207" s="24" t="s">
        <v>12</v>
      </c>
      <c r="D207" s="24"/>
      <c r="E207" s="24"/>
      <c r="F207" s="24">
        <f t="shared" si="48"/>
        <v>0</v>
      </c>
      <c r="G207" s="24" t="str">
        <f t="shared" si="49"/>
        <v/>
      </c>
      <c r="H207" s="24" t="str">
        <f t="shared" si="50"/>
        <v/>
      </c>
      <c r="I207" s="25">
        <f t="shared" si="51"/>
        <v>45049</v>
      </c>
    </row>
    <row r="208" spans="2:9" hidden="1" x14ac:dyDescent="0.25">
      <c r="B208" s="26" t="str">
        <f t="shared" si="53"/>
        <v>10:45 - 12:00</v>
      </c>
      <c r="C208" s="24" t="s">
        <v>0</v>
      </c>
      <c r="D208" s="24"/>
      <c r="E208" s="24"/>
      <c r="F208" s="24" t="str">
        <f t="shared" si="48"/>
        <v>SRP102 Örtü Altı Sebzeciliği I</v>
      </c>
      <c r="G208" s="24">
        <f t="shared" si="49"/>
        <v>36</v>
      </c>
      <c r="H208" s="24" t="str">
        <f t="shared" si="50"/>
        <v>ONLİNE</v>
      </c>
      <c r="I208" s="25">
        <f t="shared" si="51"/>
        <v>45049</v>
      </c>
    </row>
    <row r="209" spans="2:9" hidden="1" x14ac:dyDescent="0.25">
      <c r="B209" s="26" t="str">
        <f t="shared" si="53"/>
        <v>10:45 - 12:00</v>
      </c>
      <c r="C209" s="24" t="s">
        <v>13</v>
      </c>
      <c r="D209" s="24"/>
      <c r="E209" s="24"/>
      <c r="F209" s="24" t="str">
        <f t="shared" si="48"/>
        <v>TMP104 Ekim-Dikim ve Gübreleme Makineleri</v>
      </c>
      <c r="G209" s="24">
        <f t="shared" si="49"/>
        <v>25</v>
      </c>
      <c r="H209" s="24" t="str">
        <f t="shared" si="50"/>
        <v>ONLİNE</v>
      </c>
      <c r="I209" s="25">
        <f t="shared" si="51"/>
        <v>45049</v>
      </c>
    </row>
    <row r="210" spans="2:9" hidden="1" x14ac:dyDescent="0.25">
      <c r="B210" s="26" t="str">
        <f t="shared" si="53"/>
        <v>10:45 - 12:00</v>
      </c>
      <c r="C210" s="24" t="s">
        <v>14</v>
      </c>
      <c r="D210" s="24"/>
      <c r="E210" s="24"/>
      <c r="F210" s="24">
        <f t="shared" si="48"/>
        <v>0</v>
      </c>
      <c r="G210" s="24" t="str">
        <f t="shared" si="49"/>
        <v/>
      </c>
      <c r="H210" s="24" t="str">
        <f t="shared" si="50"/>
        <v/>
      </c>
      <c r="I210" s="25">
        <f t="shared" si="51"/>
        <v>45049</v>
      </c>
    </row>
    <row r="211" spans="2:9" hidden="1" x14ac:dyDescent="0.25">
      <c r="B211" s="26" t="str">
        <f>$B$29</f>
        <v>13:00 - 14:15</v>
      </c>
      <c r="C211" s="24" t="s">
        <v>15</v>
      </c>
      <c r="D211" s="24"/>
      <c r="E211" s="24"/>
      <c r="F211" s="24" t="str">
        <f t="shared" si="48"/>
        <v>BYP214 Karton Ambalaj Üretimi</v>
      </c>
      <c r="G211" s="24">
        <f t="shared" si="49"/>
        <v>34</v>
      </c>
      <c r="H211" s="24" t="str">
        <f t="shared" si="50"/>
        <v>ONLİNE</v>
      </c>
      <c r="I211" s="25">
        <f t="shared" si="51"/>
        <v>45049</v>
      </c>
    </row>
    <row r="212" spans="2:9" hidden="1" x14ac:dyDescent="0.25">
      <c r="B212" s="26" t="str">
        <f t="shared" ref="B212:B221" si="54">$B$29</f>
        <v>13:00 - 14:15</v>
      </c>
      <c r="C212" s="24" t="s">
        <v>6</v>
      </c>
      <c r="D212" s="24"/>
      <c r="E212" s="24"/>
      <c r="F212" s="24" t="str">
        <f t="shared" si="48"/>
        <v>BLP242 Nesne Tabanlı Programlama-2</v>
      </c>
      <c r="G212" s="24">
        <f t="shared" si="49"/>
        <v>94</v>
      </c>
      <c r="H212" s="24" t="str">
        <f t="shared" si="50"/>
        <v>ONLİNE</v>
      </c>
      <c r="I212" s="25">
        <f t="shared" si="51"/>
        <v>45049</v>
      </c>
    </row>
    <row r="213" spans="2:9" hidden="1" x14ac:dyDescent="0.25">
      <c r="B213" s="26" t="str">
        <f t="shared" si="54"/>
        <v>13:00 - 14:15</v>
      </c>
      <c r="C213" s="24" t="s">
        <v>7</v>
      </c>
      <c r="D213" s="24"/>
      <c r="E213" s="24"/>
      <c r="F213" s="24" t="str">
        <f t="shared" si="48"/>
        <v>CGL258 Temel İlk Yardım Eğitimi</v>
      </c>
      <c r="G213" s="24">
        <f t="shared" si="49"/>
        <v>60</v>
      </c>
      <c r="H213" s="24" t="str">
        <f t="shared" si="50"/>
        <v>ONLİNE</v>
      </c>
      <c r="I213" s="25">
        <f t="shared" si="51"/>
        <v>45049</v>
      </c>
    </row>
    <row r="214" spans="2:9" hidden="1" x14ac:dyDescent="0.25">
      <c r="B214" s="26" t="str">
        <f t="shared" si="54"/>
        <v>13:00 - 14:15</v>
      </c>
      <c r="C214" s="24" t="s">
        <v>8</v>
      </c>
      <c r="D214" s="24"/>
      <c r="E214" s="24"/>
      <c r="F214" s="24" t="str">
        <f t="shared" si="48"/>
        <v>GRA128 Grafik Desen</v>
      </c>
      <c r="G214" s="24">
        <f t="shared" si="49"/>
        <v>81</v>
      </c>
      <c r="H214" s="24" t="str">
        <f t="shared" si="50"/>
        <v>ONLİNE</v>
      </c>
      <c r="I214" s="25">
        <f t="shared" si="51"/>
        <v>45049</v>
      </c>
    </row>
    <row r="215" spans="2:9" hidden="1" x14ac:dyDescent="0.25">
      <c r="B215" s="26" t="str">
        <f t="shared" si="54"/>
        <v>13:00 - 14:15</v>
      </c>
      <c r="C215" s="24" t="s">
        <v>9</v>
      </c>
      <c r="D215" s="24"/>
      <c r="E215" s="24"/>
      <c r="F215" s="24" t="str">
        <f t="shared" si="48"/>
        <v>HIT210 Yönlendirilmiş Çalışmalar</v>
      </c>
      <c r="G215" s="24">
        <f t="shared" si="49"/>
        <v>47</v>
      </c>
      <c r="H215" s="24" t="str">
        <f t="shared" si="50"/>
        <v>ONLİNE</v>
      </c>
      <c r="I215" s="25">
        <f t="shared" si="51"/>
        <v>45049</v>
      </c>
    </row>
    <row r="216" spans="2:9" hidden="1" x14ac:dyDescent="0.25">
      <c r="B216" s="26" t="str">
        <f t="shared" si="54"/>
        <v>13:00 - 14:15</v>
      </c>
      <c r="C216" s="24" t="s">
        <v>10</v>
      </c>
      <c r="D216" s="24"/>
      <c r="E216" s="24"/>
      <c r="F216" s="24" t="str">
        <f t="shared" si="48"/>
        <v>MDP126 Proje Ödevi-II</v>
      </c>
      <c r="G216" s="24">
        <f t="shared" si="49"/>
        <v>27</v>
      </c>
      <c r="H216" s="24" t="str">
        <f t="shared" si="50"/>
        <v>ONLİNE</v>
      </c>
      <c r="I216" s="25">
        <f t="shared" si="51"/>
        <v>45049</v>
      </c>
    </row>
    <row r="217" spans="2:9" hidden="1" x14ac:dyDescent="0.25">
      <c r="B217" s="26" t="str">
        <f t="shared" si="54"/>
        <v>13:00 - 14:15</v>
      </c>
      <c r="C217" s="24" t="s">
        <v>11</v>
      </c>
      <c r="D217" s="24"/>
      <c r="E217" s="24"/>
      <c r="F217" s="24" t="str">
        <f t="shared" si="48"/>
        <v>MUV102 Genel Muhasebe-II</v>
      </c>
      <c r="G217" s="24">
        <f t="shared" si="49"/>
        <v>74</v>
      </c>
      <c r="H217" s="24" t="str">
        <f t="shared" si="50"/>
        <v>ONLİNE</v>
      </c>
      <c r="I217" s="25">
        <f t="shared" si="51"/>
        <v>45049</v>
      </c>
    </row>
    <row r="218" spans="2:9" hidden="1" x14ac:dyDescent="0.25">
      <c r="B218" s="26" t="str">
        <f t="shared" si="54"/>
        <v>13:00 - 14:15</v>
      </c>
      <c r="C218" s="24" t="s">
        <v>12</v>
      </c>
      <c r="D218" s="24"/>
      <c r="E218" s="24"/>
      <c r="F218" s="24" t="str">
        <f t="shared" si="48"/>
        <v>PSB210 Kesme Çiçek Yetiştiriciliği</v>
      </c>
      <c r="G218" s="24">
        <f t="shared" si="49"/>
        <v>33</v>
      </c>
      <c r="H218" s="24" t="str">
        <f t="shared" si="50"/>
        <v>ONLİNE</v>
      </c>
      <c r="I218" s="25">
        <f t="shared" si="51"/>
        <v>45049</v>
      </c>
    </row>
    <row r="219" spans="2:9" hidden="1" x14ac:dyDescent="0.25">
      <c r="B219" s="26" t="str">
        <f t="shared" si="54"/>
        <v>13:00 - 14:15</v>
      </c>
      <c r="C219" s="24" t="s">
        <v>0</v>
      </c>
      <c r="D219" s="24"/>
      <c r="E219" s="24"/>
      <c r="F219" s="24" t="str">
        <f t="shared" si="48"/>
        <v>SRP204 Sebze ve Süs Bitkileri Hastalıkları</v>
      </c>
      <c r="G219" s="24">
        <f t="shared" si="49"/>
        <v>23</v>
      </c>
      <c r="H219" s="24" t="str">
        <f t="shared" si="50"/>
        <v>ONLİNE</v>
      </c>
      <c r="I219" s="25">
        <f t="shared" si="51"/>
        <v>45049</v>
      </c>
    </row>
    <row r="220" spans="2:9" hidden="1" x14ac:dyDescent="0.25">
      <c r="B220" s="26" t="str">
        <f t="shared" si="54"/>
        <v>13:00 - 14:15</v>
      </c>
      <c r="C220" s="24" t="s">
        <v>13</v>
      </c>
      <c r="D220" s="24"/>
      <c r="E220" s="24"/>
      <c r="F220" s="24" t="str">
        <f t="shared" si="48"/>
        <v>TMP122 Makine Teknik Resmi</v>
      </c>
      <c r="G220" s="24">
        <f t="shared" si="49"/>
        <v>36</v>
      </c>
      <c r="H220" s="24" t="str">
        <f t="shared" si="50"/>
        <v>ONLİNE</v>
      </c>
      <c r="I220" s="25">
        <f t="shared" si="51"/>
        <v>45049</v>
      </c>
    </row>
    <row r="221" spans="2:9" hidden="1" x14ac:dyDescent="0.25">
      <c r="B221" s="26" t="str">
        <f t="shared" si="54"/>
        <v>13:00 - 14:15</v>
      </c>
      <c r="C221" s="24" t="s">
        <v>14</v>
      </c>
      <c r="D221" s="24"/>
      <c r="E221" s="24"/>
      <c r="F221" s="24" t="str">
        <f t="shared" si="48"/>
        <v>TOİ136 Otel İşletmeciliği</v>
      </c>
      <c r="G221" s="24">
        <f t="shared" si="49"/>
        <v>49</v>
      </c>
      <c r="H221" s="24" t="str">
        <f t="shared" si="50"/>
        <v>ONLİNE</v>
      </c>
      <c r="I221" s="25">
        <f t="shared" si="51"/>
        <v>45049</v>
      </c>
    </row>
    <row r="222" spans="2:9" hidden="1" x14ac:dyDescent="0.25">
      <c r="B222" s="26" t="str">
        <f>$B$40</f>
        <v>14:30 - 15:45</v>
      </c>
      <c r="C222" s="24" t="s">
        <v>15</v>
      </c>
      <c r="D222" s="24"/>
      <c r="E222" s="24"/>
      <c r="F222" s="24" t="str">
        <f t="shared" si="48"/>
        <v>BYP236 Mesleki Yabancı Dil-2</v>
      </c>
      <c r="G222" s="24">
        <f t="shared" si="49"/>
        <v>28</v>
      </c>
      <c r="H222" s="24" t="str">
        <f t="shared" si="50"/>
        <v>ONLİNE</v>
      </c>
      <c r="I222" s="25">
        <f t="shared" si="51"/>
        <v>45049</v>
      </c>
    </row>
    <row r="223" spans="2:9" hidden="1" x14ac:dyDescent="0.25">
      <c r="B223" s="26" t="str">
        <f t="shared" ref="B223:B232" si="55">$B$40</f>
        <v>14:30 - 15:45</v>
      </c>
      <c r="C223" s="24" t="s">
        <v>6</v>
      </c>
      <c r="D223" s="24"/>
      <c r="E223" s="24"/>
      <c r="F223" s="24">
        <f t="shared" si="48"/>
        <v>0</v>
      </c>
      <c r="G223" s="24" t="str">
        <f t="shared" si="49"/>
        <v/>
      </c>
      <c r="H223" s="24" t="str">
        <f t="shared" si="50"/>
        <v/>
      </c>
      <c r="I223" s="25">
        <f t="shared" si="51"/>
        <v>45049</v>
      </c>
    </row>
    <row r="224" spans="2:9" hidden="1" x14ac:dyDescent="0.25">
      <c r="B224" s="26" t="str">
        <f t="shared" si="55"/>
        <v>14:30 - 15:45</v>
      </c>
      <c r="C224" s="24" t="s">
        <v>7</v>
      </c>
      <c r="D224" s="24"/>
      <c r="E224" s="24"/>
      <c r="F224" s="24">
        <f t="shared" si="48"/>
        <v>0</v>
      </c>
      <c r="G224" s="24" t="str">
        <f t="shared" si="49"/>
        <v/>
      </c>
      <c r="H224" s="24" t="str">
        <f t="shared" si="50"/>
        <v/>
      </c>
      <c r="I224" s="25">
        <f t="shared" si="51"/>
        <v>45049</v>
      </c>
    </row>
    <row r="225" spans="2:9" hidden="1" x14ac:dyDescent="0.25">
      <c r="B225" s="26" t="str">
        <f t="shared" si="55"/>
        <v>14:30 - 15:45</v>
      </c>
      <c r="C225" s="24" t="s">
        <v>8</v>
      </c>
      <c r="D225" s="24"/>
      <c r="E225" s="24"/>
      <c r="F225" s="24">
        <f t="shared" si="48"/>
        <v>0</v>
      </c>
      <c r="G225" s="24" t="str">
        <f t="shared" si="49"/>
        <v/>
      </c>
      <c r="H225" s="24" t="str">
        <f t="shared" si="50"/>
        <v/>
      </c>
      <c r="I225" s="25">
        <f t="shared" si="51"/>
        <v>45049</v>
      </c>
    </row>
    <row r="226" spans="2:9" hidden="1" x14ac:dyDescent="0.25">
      <c r="B226" s="26" t="str">
        <f t="shared" si="55"/>
        <v>14:30 - 15:45</v>
      </c>
      <c r="C226" s="24" t="s">
        <v>9</v>
      </c>
      <c r="D226" s="24"/>
      <c r="E226" s="24"/>
      <c r="F226" s="24">
        <f t="shared" si="48"/>
        <v>0</v>
      </c>
      <c r="G226" s="24" t="str">
        <f t="shared" si="49"/>
        <v/>
      </c>
      <c r="H226" s="24" t="str">
        <f t="shared" si="50"/>
        <v/>
      </c>
      <c r="I226" s="25">
        <f t="shared" si="51"/>
        <v>45049</v>
      </c>
    </row>
    <row r="227" spans="2:9" hidden="1" x14ac:dyDescent="0.25">
      <c r="B227" s="26" t="str">
        <f t="shared" si="55"/>
        <v>14:30 - 15:45</v>
      </c>
      <c r="C227" s="24" t="s">
        <v>10</v>
      </c>
      <c r="D227" s="24"/>
      <c r="E227" s="24"/>
      <c r="F227" s="24" t="str">
        <f t="shared" si="48"/>
        <v>MDP202 Seramik Teknikleri-II</v>
      </c>
      <c r="G227" s="24">
        <f t="shared" si="49"/>
        <v>39</v>
      </c>
      <c r="H227" s="24" t="str">
        <f t="shared" si="50"/>
        <v>ONLİNE</v>
      </c>
      <c r="I227" s="25">
        <f t="shared" si="51"/>
        <v>45049</v>
      </c>
    </row>
    <row r="228" spans="2:9" hidden="1" x14ac:dyDescent="0.25">
      <c r="B228" s="26" t="str">
        <f t="shared" si="55"/>
        <v>14:30 - 15:45</v>
      </c>
      <c r="C228" s="24" t="s">
        <v>11</v>
      </c>
      <c r="D228" s="24"/>
      <c r="E228" s="24"/>
      <c r="F228" s="24" t="str">
        <f t="shared" si="48"/>
        <v>MUV280 İş Yeri Eğitimi</v>
      </c>
      <c r="G228" s="24">
        <f t="shared" si="49"/>
        <v>11</v>
      </c>
      <c r="H228" s="24" t="str">
        <f t="shared" si="50"/>
        <v>ONLİNE</v>
      </c>
      <c r="I228" s="25">
        <f t="shared" si="51"/>
        <v>45049</v>
      </c>
    </row>
    <row r="229" spans="2:9" hidden="1" x14ac:dyDescent="0.25">
      <c r="B229" s="26" t="str">
        <f t="shared" si="55"/>
        <v>14:30 - 15:45</v>
      </c>
      <c r="C229" s="24" t="s">
        <v>12</v>
      </c>
      <c r="D229" s="24"/>
      <c r="E229" s="24"/>
      <c r="F229" s="24">
        <f t="shared" si="48"/>
        <v>0</v>
      </c>
      <c r="G229" s="24" t="str">
        <f t="shared" si="49"/>
        <v/>
      </c>
      <c r="H229" s="24" t="str">
        <f t="shared" si="50"/>
        <v/>
      </c>
      <c r="I229" s="25">
        <f t="shared" si="51"/>
        <v>45049</v>
      </c>
    </row>
    <row r="230" spans="2:9" hidden="1" x14ac:dyDescent="0.25">
      <c r="B230" s="26" t="str">
        <f t="shared" si="55"/>
        <v>14:30 - 15:45</v>
      </c>
      <c r="C230" s="24" t="s">
        <v>0</v>
      </c>
      <c r="D230" s="24"/>
      <c r="E230" s="24"/>
      <c r="F230" s="24">
        <f t="shared" si="48"/>
        <v>0</v>
      </c>
      <c r="G230" s="24" t="str">
        <f t="shared" si="49"/>
        <v/>
      </c>
      <c r="H230" s="24" t="str">
        <f t="shared" si="50"/>
        <v/>
      </c>
      <c r="I230" s="25">
        <f t="shared" si="51"/>
        <v>45049</v>
      </c>
    </row>
    <row r="231" spans="2:9" hidden="1" x14ac:dyDescent="0.25">
      <c r="B231" s="26" t="str">
        <f t="shared" si="55"/>
        <v>14:30 - 15:45</v>
      </c>
      <c r="C231" s="24" t="s">
        <v>13</v>
      </c>
      <c r="D231" s="24"/>
      <c r="E231" s="24"/>
      <c r="F231" s="24">
        <f t="shared" si="48"/>
        <v>0</v>
      </c>
      <c r="G231" s="24" t="str">
        <f t="shared" si="49"/>
        <v/>
      </c>
      <c r="H231" s="24" t="str">
        <f t="shared" si="50"/>
        <v/>
      </c>
      <c r="I231" s="25">
        <f t="shared" si="51"/>
        <v>45049</v>
      </c>
    </row>
    <row r="232" spans="2:9" hidden="1" x14ac:dyDescent="0.25">
      <c r="B232" s="26" t="str">
        <f t="shared" si="55"/>
        <v>14:30 - 15:45</v>
      </c>
      <c r="C232" s="24" t="s">
        <v>14</v>
      </c>
      <c r="D232" s="24"/>
      <c r="E232" s="24"/>
      <c r="F232" s="24">
        <f t="shared" si="48"/>
        <v>0</v>
      </c>
      <c r="G232" s="24" t="str">
        <f t="shared" si="49"/>
        <v/>
      </c>
      <c r="H232" s="24" t="str">
        <f t="shared" si="50"/>
        <v/>
      </c>
      <c r="I232" s="25">
        <f t="shared" si="51"/>
        <v>45049</v>
      </c>
    </row>
    <row r="233" spans="2:9" hidden="1" x14ac:dyDescent="0.25">
      <c r="B233" s="2"/>
      <c r="C233" s="25">
        <f>$F$233</f>
        <v>45050</v>
      </c>
      <c r="D233" s="24"/>
      <c r="E233" s="24"/>
      <c r="F233" s="27">
        <f>P5</f>
        <v>45050</v>
      </c>
      <c r="G233" s="24">
        <f t="shared" ref="G233" si="56">P51</f>
        <v>0</v>
      </c>
      <c r="H233" s="27" t="s">
        <v>56</v>
      </c>
      <c r="I233" s="25">
        <f>$F$233</f>
        <v>45050</v>
      </c>
    </row>
    <row r="234" spans="2:9" hidden="1" x14ac:dyDescent="0.25">
      <c r="B234" s="23" t="str">
        <f>$B$7</f>
        <v>09:15 -10:30</v>
      </c>
      <c r="C234" s="24" t="s">
        <v>15</v>
      </c>
      <c r="D234" s="24"/>
      <c r="E234" s="24"/>
      <c r="F234" s="24">
        <f t="shared" ref="F234:F277" si="57">P7</f>
        <v>0</v>
      </c>
      <c r="G234" s="24" t="str">
        <f t="shared" ref="G234:G277" si="58">Q7</f>
        <v/>
      </c>
      <c r="H234" s="24" t="str">
        <f t="shared" ref="H234:H277" si="59">R7</f>
        <v/>
      </c>
      <c r="I234" s="25">
        <f t="shared" ref="I234:I277" si="60">$F$233</f>
        <v>45050</v>
      </c>
    </row>
    <row r="235" spans="2:9" hidden="1" x14ac:dyDescent="0.25">
      <c r="B235" s="23" t="str">
        <f t="shared" ref="B235:B244" si="61">$B$7</f>
        <v>09:15 -10:30</v>
      </c>
      <c r="C235" s="24" t="s">
        <v>6</v>
      </c>
      <c r="D235" s="24"/>
      <c r="E235" s="24"/>
      <c r="F235" s="24" t="str">
        <f t="shared" si="57"/>
        <v>BLP102 Mesleki Matematik</v>
      </c>
      <c r="G235" s="24">
        <f t="shared" si="58"/>
        <v>114</v>
      </c>
      <c r="H235" s="24" t="str">
        <f t="shared" si="59"/>
        <v>ONLİNE</v>
      </c>
      <c r="I235" s="25">
        <f t="shared" si="60"/>
        <v>45050</v>
      </c>
    </row>
    <row r="236" spans="2:9" hidden="1" x14ac:dyDescent="0.25">
      <c r="B236" s="23" t="str">
        <f t="shared" si="61"/>
        <v>09:15 -10:30</v>
      </c>
      <c r="C236" s="24" t="s">
        <v>7</v>
      </c>
      <c r="D236" s="24"/>
      <c r="E236" s="24"/>
      <c r="F236" s="24" t="str">
        <f t="shared" si="57"/>
        <v>CGL156 Çocuk Edebiyatı</v>
      </c>
      <c r="G236" s="24">
        <f t="shared" si="58"/>
        <v>71</v>
      </c>
      <c r="H236" s="24" t="str">
        <f t="shared" si="59"/>
        <v>ONLİNE</v>
      </c>
      <c r="I236" s="25">
        <f t="shared" si="60"/>
        <v>45050</v>
      </c>
    </row>
    <row r="237" spans="2:9" hidden="1" x14ac:dyDescent="0.25">
      <c r="B237" s="23" t="str">
        <f t="shared" si="61"/>
        <v>09:15 -10:30</v>
      </c>
      <c r="C237" s="24" t="s">
        <v>8</v>
      </c>
      <c r="D237" s="24"/>
      <c r="E237" s="24"/>
      <c r="F237" s="24">
        <f t="shared" si="57"/>
        <v>0</v>
      </c>
      <c r="G237" s="24" t="str">
        <f t="shared" si="58"/>
        <v/>
      </c>
      <c r="H237" s="24" t="str">
        <f t="shared" si="59"/>
        <v/>
      </c>
      <c r="I237" s="25">
        <f t="shared" si="60"/>
        <v>45050</v>
      </c>
    </row>
    <row r="238" spans="2:9" hidden="1" x14ac:dyDescent="0.25">
      <c r="B238" s="23" t="str">
        <f t="shared" si="61"/>
        <v>09:15 -10:30</v>
      </c>
      <c r="C238" s="24" t="s">
        <v>9</v>
      </c>
      <c r="D238" s="24"/>
      <c r="E238" s="24"/>
      <c r="F238" s="24">
        <f t="shared" si="57"/>
        <v>0</v>
      </c>
      <c r="G238" s="24" t="str">
        <f t="shared" si="58"/>
        <v/>
      </c>
      <c r="H238" s="24" t="str">
        <f t="shared" si="59"/>
        <v/>
      </c>
      <c r="I238" s="25">
        <f t="shared" si="60"/>
        <v>45050</v>
      </c>
    </row>
    <row r="239" spans="2:9" hidden="1" x14ac:dyDescent="0.25">
      <c r="B239" s="23" t="str">
        <f t="shared" si="61"/>
        <v>09:15 -10:30</v>
      </c>
      <c r="C239" s="24" t="s">
        <v>10</v>
      </c>
      <c r="D239" s="24"/>
      <c r="E239" s="24"/>
      <c r="F239" s="24" t="str">
        <f t="shared" si="57"/>
        <v>MDP114 Geleneksel Türk El Sanatları-II</v>
      </c>
      <c r="G239" s="24">
        <f t="shared" si="58"/>
        <v>35</v>
      </c>
      <c r="H239" s="24" t="str">
        <f t="shared" si="59"/>
        <v>ONLİNE</v>
      </c>
      <c r="I239" s="25">
        <f t="shared" si="60"/>
        <v>45050</v>
      </c>
    </row>
    <row r="240" spans="2:9" hidden="1" x14ac:dyDescent="0.25">
      <c r="B240" s="23" t="str">
        <f t="shared" si="61"/>
        <v>09:15 -10:30</v>
      </c>
      <c r="C240" s="24" t="s">
        <v>11</v>
      </c>
      <c r="D240" s="24"/>
      <c r="E240" s="24"/>
      <c r="F240" s="24">
        <f t="shared" si="57"/>
        <v>0</v>
      </c>
      <c r="G240" s="24" t="str">
        <f t="shared" si="58"/>
        <v/>
      </c>
      <c r="H240" s="24" t="str">
        <f t="shared" si="59"/>
        <v/>
      </c>
      <c r="I240" s="25">
        <f t="shared" si="60"/>
        <v>45050</v>
      </c>
    </row>
    <row r="241" spans="2:9" hidden="1" x14ac:dyDescent="0.25">
      <c r="B241" s="23" t="str">
        <f t="shared" si="61"/>
        <v>09:15 -10:30</v>
      </c>
      <c r="C241" s="24" t="s">
        <v>12</v>
      </c>
      <c r="D241" s="24"/>
      <c r="E241" s="24"/>
      <c r="F241" s="24" t="str">
        <f t="shared" si="57"/>
        <v>PSB120 Süs Bitkileri Islahı</v>
      </c>
      <c r="G241" s="24">
        <f t="shared" si="58"/>
        <v>43</v>
      </c>
      <c r="H241" s="24" t="str">
        <f t="shared" si="59"/>
        <v>ONLİNE</v>
      </c>
      <c r="I241" s="25">
        <f t="shared" si="60"/>
        <v>45050</v>
      </c>
    </row>
    <row r="242" spans="2:9" hidden="1" x14ac:dyDescent="0.25">
      <c r="B242" s="23" t="str">
        <f t="shared" si="61"/>
        <v>09:15 -10:30</v>
      </c>
      <c r="C242" s="24" t="s">
        <v>0</v>
      </c>
      <c r="D242" s="24"/>
      <c r="E242" s="24"/>
      <c r="F242" s="24">
        <f t="shared" si="57"/>
        <v>0</v>
      </c>
      <c r="G242" s="24" t="str">
        <f t="shared" si="58"/>
        <v/>
      </c>
      <c r="H242" s="24" t="str">
        <f t="shared" si="59"/>
        <v/>
      </c>
      <c r="I242" s="25">
        <f t="shared" si="60"/>
        <v>45050</v>
      </c>
    </row>
    <row r="243" spans="2:9" hidden="1" x14ac:dyDescent="0.25">
      <c r="B243" s="23" t="str">
        <f t="shared" si="61"/>
        <v>09:15 -10:30</v>
      </c>
      <c r="C243" s="24" t="s">
        <v>13</v>
      </c>
      <c r="D243" s="24"/>
      <c r="E243" s="24"/>
      <c r="F243" s="24">
        <f t="shared" si="57"/>
        <v>0</v>
      </c>
      <c r="G243" s="24" t="str">
        <f t="shared" si="58"/>
        <v/>
      </c>
      <c r="H243" s="24" t="str">
        <f t="shared" si="59"/>
        <v/>
      </c>
      <c r="I243" s="25">
        <f t="shared" si="60"/>
        <v>45050</v>
      </c>
    </row>
    <row r="244" spans="2:9" hidden="1" x14ac:dyDescent="0.25">
      <c r="B244" s="23" t="str">
        <f t="shared" si="61"/>
        <v>09:15 -10:30</v>
      </c>
      <c r="C244" s="24" t="s">
        <v>14</v>
      </c>
      <c r="D244" s="24"/>
      <c r="E244" s="24"/>
      <c r="F244" s="24" t="str">
        <f t="shared" si="57"/>
        <v>TOİ146 Genel Muhasebe</v>
      </c>
      <c r="G244" s="24">
        <f t="shared" si="58"/>
        <v>40</v>
      </c>
      <c r="H244" s="24" t="str">
        <f t="shared" si="59"/>
        <v>ONLİNE</v>
      </c>
      <c r="I244" s="25">
        <f t="shared" si="60"/>
        <v>45050</v>
      </c>
    </row>
    <row r="245" spans="2:9" hidden="1" x14ac:dyDescent="0.25">
      <c r="B245" s="26" t="str">
        <f>$B$18</f>
        <v>10:45 - 12:00</v>
      </c>
      <c r="C245" s="24" t="s">
        <v>15</v>
      </c>
      <c r="D245" s="24"/>
      <c r="E245" s="24"/>
      <c r="F245" s="24" t="str">
        <f t="shared" si="57"/>
        <v>BYP106 Bilgisayar Destekli Sayfa Tasarımı-II</v>
      </c>
      <c r="G245" s="24">
        <f t="shared" si="58"/>
        <v>47</v>
      </c>
      <c r="H245" s="24" t="str">
        <f t="shared" si="59"/>
        <v>ONLİNE</v>
      </c>
      <c r="I245" s="25">
        <f t="shared" si="60"/>
        <v>45050</v>
      </c>
    </row>
    <row r="246" spans="2:9" hidden="1" x14ac:dyDescent="0.25">
      <c r="B246" s="26" t="str">
        <f t="shared" ref="B246:B255" si="62">$B$18</f>
        <v>10:45 - 12:00</v>
      </c>
      <c r="C246" s="24" t="s">
        <v>6</v>
      </c>
      <c r="D246" s="24"/>
      <c r="E246" s="24"/>
      <c r="F246" s="24" t="str">
        <f t="shared" si="57"/>
        <v>BLP208 Sunucu İşletim Sistemi</v>
      </c>
      <c r="G246" s="24">
        <f t="shared" si="58"/>
        <v>89</v>
      </c>
      <c r="H246" s="24" t="str">
        <f t="shared" si="59"/>
        <v>ONLİNE</v>
      </c>
      <c r="I246" s="25">
        <f t="shared" si="60"/>
        <v>45050</v>
      </c>
    </row>
    <row r="247" spans="2:9" hidden="1" x14ac:dyDescent="0.25">
      <c r="B247" s="26" t="str">
        <f t="shared" si="62"/>
        <v>10:45 - 12:00</v>
      </c>
      <c r="C247" s="24" t="s">
        <v>7</v>
      </c>
      <c r="D247" s="24"/>
      <c r="E247" s="24"/>
      <c r="F247" s="24" t="str">
        <f t="shared" si="57"/>
        <v>CGL260 Sanat ve Yaratıcılık</v>
      </c>
      <c r="G247" s="24">
        <f t="shared" si="58"/>
        <v>63</v>
      </c>
      <c r="H247" s="24" t="str">
        <f t="shared" si="59"/>
        <v>ONLİNE</v>
      </c>
      <c r="I247" s="25">
        <f t="shared" si="60"/>
        <v>45050</v>
      </c>
    </row>
    <row r="248" spans="2:9" hidden="1" x14ac:dyDescent="0.25">
      <c r="B248" s="26" t="str">
        <f t="shared" si="62"/>
        <v>10:45 - 12:00</v>
      </c>
      <c r="C248" s="24" t="s">
        <v>8</v>
      </c>
      <c r="D248" s="24"/>
      <c r="E248" s="24"/>
      <c r="F248" s="24" t="str">
        <f t="shared" si="57"/>
        <v>GRA122 Fotoğrafçılık</v>
      </c>
      <c r="G248" s="24">
        <f t="shared" si="58"/>
        <v>87</v>
      </c>
      <c r="H248" s="24" t="str">
        <f t="shared" si="59"/>
        <v>ONLİNE</v>
      </c>
      <c r="I248" s="25">
        <f t="shared" si="60"/>
        <v>45050</v>
      </c>
    </row>
    <row r="249" spans="2:9" hidden="1" x14ac:dyDescent="0.25">
      <c r="B249" s="26" t="str">
        <f t="shared" si="62"/>
        <v>10:45 - 12:00</v>
      </c>
      <c r="C249" s="24" t="s">
        <v>9</v>
      </c>
      <c r="D249" s="24"/>
      <c r="E249" s="24"/>
      <c r="F249" s="24" t="str">
        <f t="shared" si="57"/>
        <v>HIT108 Pazarlama İletişimi</v>
      </c>
      <c r="G249" s="24">
        <f t="shared" si="58"/>
        <v>72</v>
      </c>
      <c r="H249" s="24" t="str">
        <f t="shared" si="59"/>
        <v>ONLİNE</v>
      </c>
      <c r="I249" s="25">
        <f t="shared" si="60"/>
        <v>45050</v>
      </c>
    </row>
    <row r="250" spans="2:9" hidden="1" x14ac:dyDescent="0.25">
      <c r="B250" s="26" t="str">
        <f t="shared" si="62"/>
        <v>10:45 - 12:00</v>
      </c>
      <c r="C250" s="24" t="s">
        <v>10</v>
      </c>
      <c r="D250" s="24"/>
      <c r="E250" s="24"/>
      <c r="F250" s="24" t="str">
        <f t="shared" si="57"/>
        <v>MDP112 Temel Plastik Sanateğitimi-II</v>
      </c>
      <c r="G250" s="24">
        <f t="shared" si="58"/>
        <v>70</v>
      </c>
      <c r="H250" s="24" t="str">
        <f t="shared" si="59"/>
        <v>ONLİNE</v>
      </c>
      <c r="I250" s="25">
        <f t="shared" si="60"/>
        <v>45050</v>
      </c>
    </row>
    <row r="251" spans="2:9" hidden="1" x14ac:dyDescent="0.25">
      <c r="B251" s="26" t="str">
        <f t="shared" si="62"/>
        <v>10:45 - 12:00</v>
      </c>
      <c r="C251" s="24" t="s">
        <v>11</v>
      </c>
      <c r="D251" s="24"/>
      <c r="E251" s="24"/>
      <c r="F251" s="24" t="str">
        <f t="shared" si="57"/>
        <v>MUV160 Finansal Yönetim</v>
      </c>
      <c r="G251" s="24">
        <f t="shared" si="58"/>
        <v>77</v>
      </c>
      <c r="H251" s="24" t="str">
        <f t="shared" si="59"/>
        <v>ONLİNE</v>
      </c>
      <c r="I251" s="25">
        <f t="shared" si="60"/>
        <v>45050</v>
      </c>
    </row>
    <row r="252" spans="2:9" hidden="1" x14ac:dyDescent="0.25">
      <c r="B252" s="26" t="str">
        <f t="shared" si="62"/>
        <v>10:45 - 12:00</v>
      </c>
      <c r="C252" s="24" t="s">
        <v>12</v>
      </c>
      <c r="D252" s="24"/>
      <c r="E252" s="24"/>
      <c r="F252" s="24">
        <f t="shared" si="57"/>
        <v>0</v>
      </c>
      <c r="G252" s="24" t="str">
        <f t="shared" si="58"/>
        <v/>
      </c>
      <c r="H252" s="24" t="str">
        <f t="shared" si="59"/>
        <v/>
      </c>
      <c r="I252" s="25">
        <f t="shared" si="60"/>
        <v>45050</v>
      </c>
    </row>
    <row r="253" spans="2:9" hidden="1" x14ac:dyDescent="0.25">
      <c r="B253" s="26" t="str">
        <f t="shared" si="62"/>
        <v>10:45 - 12:00</v>
      </c>
      <c r="C253" s="24" t="s">
        <v>0</v>
      </c>
      <c r="D253" s="24"/>
      <c r="E253" s="24"/>
      <c r="F253" s="24" t="str">
        <f t="shared" si="57"/>
        <v>SRP112 Sera Yapım Tekniği</v>
      </c>
      <c r="G253" s="24">
        <f t="shared" si="58"/>
        <v>46</v>
      </c>
      <c r="H253" s="24" t="str">
        <f t="shared" si="59"/>
        <v>ONLİNE</v>
      </c>
      <c r="I253" s="25">
        <f t="shared" si="60"/>
        <v>45050</v>
      </c>
    </row>
    <row r="254" spans="2:9" hidden="1" x14ac:dyDescent="0.25">
      <c r="B254" s="26" t="str">
        <f t="shared" si="62"/>
        <v>10:45 - 12:00</v>
      </c>
      <c r="C254" s="24" t="s">
        <v>13</v>
      </c>
      <c r="D254" s="24"/>
      <c r="E254" s="24"/>
      <c r="F254" s="24" t="str">
        <f t="shared" si="57"/>
        <v>TMP116 Bilgisayar Destekli Çizim</v>
      </c>
      <c r="G254" s="24">
        <f t="shared" si="58"/>
        <v>27</v>
      </c>
      <c r="H254" s="24" t="str">
        <f t="shared" si="59"/>
        <v>ONLİNE</v>
      </c>
      <c r="I254" s="25">
        <f t="shared" si="60"/>
        <v>45050</v>
      </c>
    </row>
    <row r="255" spans="2:9" hidden="1" x14ac:dyDescent="0.25">
      <c r="B255" s="26" t="str">
        <f t="shared" si="62"/>
        <v>10:45 - 12:00</v>
      </c>
      <c r="C255" s="24" t="s">
        <v>14</v>
      </c>
      <c r="D255" s="24"/>
      <c r="E255" s="24"/>
      <c r="F255" s="24">
        <f t="shared" si="57"/>
        <v>0</v>
      </c>
      <c r="G255" s="24" t="str">
        <f t="shared" si="58"/>
        <v/>
      </c>
      <c r="H255" s="24" t="str">
        <f t="shared" si="59"/>
        <v/>
      </c>
      <c r="I255" s="25">
        <f t="shared" si="60"/>
        <v>45050</v>
      </c>
    </row>
    <row r="256" spans="2:9" hidden="1" x14ac:dyDescent="0.25">
      <c r="B256" s="26" t="str">
        <f>$B$29</f>
        <v>13:00 - 14:15</v>
      </c>
      <c r="C256" s="24" t="s">
        <v>15</v>
      </c>
      <c r="D256" s="24"/>
      <c r="E256" s="24"/>
      <c r="F256" s="24" t="str">
        <f t="shared" si="57"/>
        <v>BYP202 Görüntü İşleme Teknikleri II</v>
      </c>
      <c r="G256" s="24">
        <f t="shared" si="58"/>
        <v>34</v>
      </c>
      <c r="H256" s="24" t="str">
        <f t="shared" si="59"/>
        <v>ONLİNE</v>
      </c>
      <c r="I256" s="25">
        <f t="shared" si="60"/>
        <v>45050</v>
      </c>
    </row>
    <row r="257" spans="2:9" hidden="1" x14ac:dyDescent="0.25">
      <c r="B257" s="26" t="str">
        <f t="shared" ref="B257:B266" si="63">$B$29</f>
        <v>13:00 - 14:15</v>
      </c>
      <c r="C257" s="24" t="s">
        <v>6</v>
      </c>
      <c r="D257" s="24"/>
      <c r="E257" s="24"/>
      <c r="F257" s="24">
        <f t="shared" si="57"/>
        <v>0</v>
      </c>
      <c r="G257" s="24" t="str">
        <f t="shared" si="58"/>
        <v/>
      </c>
      <c r="H257" s="24" t="str">
        <f t="shared" si="59"/>
        <v/>
      </c>
      <c r="I257" s="25">
        <f t="shared" si="60"/>
        <v>45050</v>
      </c>
    </row>
    <row r="258" spans="2:9" hidden="1" x14ac:dyDescent="0.25">
      <c r="B258" s="26" t="str">
        <f t="shared" si="63"/>
        <v>13:00 - 14:15</v>
      </c>
      <c r="C258" s="24" t="s">
        <v>7</v>
      </c>
      <c r="D258" s="24"/>
      <c r="E258" s="24"/>
      <c r="F258" s="24" t="str">
        <f t="shared" si="57"/>
        <v>CGL272 Özel Gereksinimli Çocuklar</v>
      </c>
      <c r="G258" s="24">
        <f t="shared" si="58"/>
        <v>76</v>
      </c>
      <c r="H258" s="24" t="str">
        <f t="shared" si="59"/>
        <v>ONLİNE</v>
      </c>
      <c r="I258" s="25">
        <f t="shared" si="60"/>
        <v>45050</v>
      </c>
    </row>
    <row r="259" spans="2:9" hidden="1" x14ac:dyDescent="0.25">
      <c r="B259" s="26" t="str">
        <f t="shared" si="63"/>
        <v>13:00 - 14:15</v>
      </c>
      <c r="C259" s="24" t="s">
        <v>8</v>
      </c>
      <c r="D259" s="24"/>
      <c r="E259" s="24"/>
      <c r="F259" s="24" t="str">
        <f t="shared" si="57"/>
        <v>GRA108 Sanat Tarihi</v>
      </c>
      <c r="G259" s="24">
        <f t="shared" si="58"/>
        <v>78</v>
      </c>
      <c r="H259" s="24" t="str">
        <f t="shared" si="59"/>
        <v>ONLİNE</v>
      </c>
      <c r="I259" s="25">
        <f t="shared" si="60"/>
        <v>45050</v>
      </c>
    </row>
    <row r="260" spans="2:9" hidden="1" x14ac:dyDescent="0.25">
      <c r="B260" s="26" t="str">
        <f t="shared" si="63"/>
        <v>13:00 - 14:15</v>
      </c>
      <c r="C260" s="24" t="s">
        <v>9</v>
      </c>
      <c r="D260" s="24"/>
      <c r="E260" s="24"/>
      <c r="F260" s="24" t="str">
        <f t="shared" si="57"/>
        <v>HIT204 Yeni İletişim Teknolojisi ve Halkla İlişkiler</v>
      </c>
      <c r="G260" s="24">
        <f t="shared" si="58"/>
        <v>49</v>
      </c>
      <c r="H260" s="24" t="str">
        <f t="shared" si="59"/>
        <v>ONLİNE</v>
      </c>
      <c r="I260" s="25">
        <f t="shared" si="60"/>
        <v>45050</v>
      </c>
    </row>
    <row r="261" spans="2:9" hidden="1" x14ac:dyDescent="0.25">
      <c r="B261" s="26" t="str">
        <f t="shared" si="63"/>
        <v>13:00 - 14:15</v>
      </c>
      <c r="C261" s="24" t="s">
        <v>10</v>
      </c>
      <c r="D261" s="24"/>
      <c r="E261" s="24"/>
      <c r="F261" s="24" t="str">
        <f t="shared" si="57"/>
        <v>MDP118 Sanat Tarihi-II</v>
      </c>
      <c r="G261" s="24">
        <f t="shared" si="58"/>
        <v>70</v>
      </c>
      <c r="H261" s="24" t="str">
        <f t="shared" si="59"/>
        <v>ONLİNE</v>
      </c>
      <c r="I261" s="25">
        <f t="shared" si="60"/>
        <v>45050</v>
      </c>
    </row>
    <row r="262" spans="2:9" hidden="1" x14ac:dyDescent="0.25">
      <c r="B262" s="26" t="str">
        <f t="shared" si="63"/>
        <v>13:00 - 14:15</v>
      </c>
      <c r="C262" s="24" t="s">
        <v>11</v>
      </c>
      <c r="D262" s="24"/>
      <c r="E262" s="24"/>
      <c r="F262" s="24" t="str">
        <f t="shared" si="57"/>
        <v>MUV246 Araştırma Yöntem ve Teknikleri</v>
      </c>
      <c r="G262" s="24">
        <f t="shared" si="58"/>
        <v>24</v>
      </c>
      <c r="H262" s="24" t="str">
        <f t="shared" si="59"/>
        <v>ONLİNE</v>
      </c>
      <c r="I262" s="25">
        <f t="shared" si="60"/>
        <v>45050</v>
      </c>
    </row>
    <row r="263" spans="2:9" hidden="1" x14ac:dyDescent="0.25">
      <c r="B263" s="26" t="str">
        <f t="shared" si="63"/>
        <v>13:00 - 14:15</v>
      </c>
      <c r="C263" s="24" t="s">
        <v>12</v>
      </c>
      <c r="D263" s="24"/>
      <c r="E263" s="24"/>
      <c r="F263" s="24" t="str">
        <f t="shared" si="57"/>
        <v>PSB212 Proje Hazırlama Teknikleri</v>
      </c>
      <c r="G263" s="24">
        <f t="shared" si="58"/>
        <v>31</v>
      </c>
      <c r="H263" s="24" t="str">
        <f t="shared" si="59"/>
        <v>ONLİNE</v>
      </c>
      <c r="I263" s="25">
        <f t="shared" si="60"/>
        <v>45050</v>
      </c>
    </row>
    <row r="264" spans="2:9" hidden="1" x14ac:dyDescent="0.25">
      <c r="B264" s="26" t="str">
        <f t="shared" si="63"/>
        <v>13:00 - 14:15</v>
      </c>
      <c r="C264" s="24" t="s">
        <v>0</v>
      </c>
      <c r="D264" s="24"/>
      <c r="E264" s="24"/>
      <c r="F264" s="24" t="str">
        <f t="shared" si="57"/>
        <v>SRP206 Topraksız Tarım</v>
      </c>
      <c r="G264" s="24">
        <f t="shared" si="58"/>
        <v>21</v>
      </c>
      <c r="H264" s="24" t="str">
        <f t="shared" si="59"/>
        <v>ONLİNE</v>
      </c>
      <c r="I264" s="25">
        <f t="shared" si="60"/>
        <v>45050</v>
      </c>
    </row>
    <row r="265" spans="2:9" hidden="1" x14ac:dyDescent="0.25">
      <c r="B265" s="26" t="str">
        <f t="shared" si="63"/>
        <v>13:00 - 14:15</v>
      </c>
      <c r="C265" s="24" t="s">
        <v>13</v>
      </c>
      <c r="D265" s="24"/>
      <c r="E265" s="24"/>
      <c r="F265" s="24" t="str">
        <f t="shared" si="57"/>
        <v>TMP206 İçsel Tarım Mekanizasyonu</v>
      </c>
      <c r="G265" s="24">
        <f t="shared" si="58"/>
        <v>22</v>
      </c>
      <c r="H265" s="24" t="str">
        <f t="shared" si="59"/>
        <v>ONLİNE</v>
      </c>
      <c r="I265" s="25">
        <f t="shared" si="60"/>
        <v>45050</v>
      </c>
    </row>
    <row r="266" spans="2:9" hidden="1" x14ac:dyDescent="0.25">
      <c r="B266" s="26" t="str">
        <f t="shared" si="63"/>
        <v>13:00 - 14:15</v>
      </c>
      <c r="C266" s="24" t="s">
        <v>14</v>
      </c>
      <c r="D266" s="24"/>
      <c r="E266" s="24"/>
      <c r="F266" s="24" t="str">
        <f t="shared" si="57"/>
        <v>TOİ202 Mesleki Yabancı Dil-II (Rusça,Almanca,İngilizce)</v>
      </c>
      <c r="G266" s="24">
        <f t="shared" si="58"/>
        <v>33</v>
      </c>
      <c r="H266" s="24" t="str">
        <f t="shared" si="59"/>
        <v>ONLİNE</v>
      </c>
      <c r="I266" s="25">
        <f t="shared" si="60"/>
        <v>45050</v>
      </c>
    </row>
    <row r="267" spans="2:9" hidden="1" x14ac:dyDescent="0.25">
      <c r="B267" s="26" t="str">
        <f>$B$40</f>
        <v>14:30 - 15:45</v>
      </c>
      <c r="C267" s="24" t="s">
        <v>15</v>
      </c>
      <c r="D267" s="24"/>
      <c r="E267" s="24"/>
      <c r="F267" s="24" t="str">
        <f t="shared" si="57"/>
        <v>BYP234 Ofset Baskı Teknikleri-II</v>
      </c>
      <c r="G267" s="24">
        <f t="shared" si="58"/>
        <v>37</v>
      </c>
      <c r="H267" s="24" t="str">
        <f t="shared" si="59"/>
        <v>ONLİNE</v>
      </c>
      <c r="I267" s="25">
        <f t="shared" si="60"/>
        <v>45050</v>
      </c>
    </row>
    <row r="268" spans="2:9" hidden="1" x14ac:dyDescent="0.25">
      <c r="B268" s="26" t="str">
        <f t="shared" ref="B268:B277" si="64">$B$40</f>
        <v>14:30 - 15:45</v>
      </c>
      <c r="C268" s="24" t="s">
        <v>6</v>
      </c>
      <c r="D268" s="24"/>
      <c r="E268" s="24"/>
      <c r="F268" s="24">
        <f t="shared" si="57"/>
        <v>0</v>
      </c>
      <c r="G268" s="24" t="str">
        <f t="shared" si="58"/>
        <v/>
      </c>
      <c r="H268" s="24" t="str">
        <f t="shared" si="59"/>
        <v/>
      </c>
      <c r="I268" s="25">
        <f t="shared" si="60"/>
        <v>45050</v>
      </c>
    </row>
    <row r="269" spans="2:9" hidden="1" x14ac:dyDescent="0.25">
      <c r="B269" s="26" t="str">
        <f t="shared" si="64"/>
        <v>14:30 - 15:45</v>
      </c>
      <c r="C269" s="24" t="s">
        <v>7</v>
      </c>
      <c r="D269" s="24"/>
      <c r="E269" s="24"/>
      <c r="F269" s="24" t="str">
        <f t="shared" si="57"/>
        <v>CGL270 Çevre Eğitimi</v>
      </c>
      <c r="G269" s="24">
        <f t="shared" si="58"/>
        <v>36</v>
      </c>
      <c r="H269" s="24" t="str">
        <f t="shared" si="59"/>
        <v>ONLİNE</v>
      </c>
      <c r="I269" s="25">
        <f t="shared" si="60"/>
        <v>45050</v>
      </c>
    </row>
    <row r="270" spans="2:9" hidden="1" x14ac:dyDescent="0.25">
      <c r="B270" s="26" t="str">
        <f t="shared" si="64"/>
        <v>14:30 - 15:45</v>
      </c>
      <c r="C270" s="24" t="s">
        <v>8</v>
      </c>
      <c r="D270" s="24"/>
      <c r="E270" s="24"/>
      <c r="F270" s="24" t="str">
        <f t="shared" si="57"/>
        <v>GRA230 Reprödüksiyon ve Görüntü Oluşturma Teknikleri</v>
      </c>
      <c r="G270" s="24">
        <f t="shared" si="58"/>
        <v>45</v>
      </c>
      <c r="H270" s="24" t="str">
        <f t="shared" si="59"/>
        <v>ONLİNE</v>
      </c>
      <c r="I270" s="25">
        <f t="shared" si="60"/>
        <v>45050</v>
      </c>
    </row>
    <row r="271" spans="2:9" hidden="1" x14ac:dyDescent="0.25">
      <c r="B271" s="26" t="str">
        <f t="shared" si="64"/>
        <v>14:30 - 15:45</v>
      </c>
      <c r="C271" s="24" t="s">
        <v>9</v>
      </c>
      <c r="D271" s="24"/>
      <c r="E271" s="24"/>
      <c r="F271" s="24">
        <f t="shared" si="57"/>
        <v>0</v>
      </c>
      <c r="G271" s="24" t="str">
        <f t="shared" si="58"/>
        <v/>
      </c>
      <c r="H271" s="24" t="str">
        <f t="shared" si="59"/>
        <v/>
      </c>
      <c r="I271" s="25">
        <f t="shared" si="60"/>
        <v>45050</v>
      </c>
    </row>
    <row r="272" spans="2:9" hidden="1" x14ac:dyDescent="0.25">
      <c r="B272" s="26" t="str">
        <f t="shared" si="64"/>
        <v>14:30 - 15:45</v>
      </c>
      <c r="C272" s="24" t="s">
        <v>10</v>
      </c>
      <c r="D272" s="24"/>
      <c r="E272" s="24"/>
      <c r="F272" s="24" t="str">
        <f t="shared" si="57"/>
        <v>MDP204 Bilgisayar Uygulama ve Tasarım-III</v>
      </c>
      <c r="G272" s="24">
        <f t="shared" si="58"/>
        <v>25</v>
      </c>
      <c r="H272" s="24" t="str">
        <f t="shared" si="59"/>
        <v>ONLİNE</v>
      </c>
      <c r="I272" s="25">
        <f t="shared" si="60"/>
        <v>45050</v>
      </c>
    </row>
    <row r="273" spans="2:9" hidden="1" x14ac:dyDescent="0.25">
      <c r="B273" s="26" t="str">
        <f t="shared" si="64"/>
        <v>14:30 - 15:45</v>
      </c>
      <c r="C273" s="24" t="s">
        <v>11</v>
      </c>
      <c r="D273" s="24"/>
      <c r="E273" s="24"/>
      <c r="F273" s="24" t="str">
        <f t="shared" si="57"/>
        <v>MUV108 Ticaret Hukuku</v>
      </c>
      <c r="G273" s="24">
        <f t="shared" si="58"/>
        <v>66</v>
      </c>
      <c r="H273" s="24" t="str">
        <f t="shared" si="59"/>
        <v>ONLİNE</v>
      </c>
      <c r="I273" s="25">
        <f t="shared" si="60"/>
        <v>45050</v>
      </c>
    </row>
    <row r="274" spans="2:9" hidden="1" x14ac:dyDescent="0.25">
      <c r="B274" s="26" t="str">
        <f t="shared" si="64"/>
        <v>14:30 - 15:45</v>
      </c>
      <c r="C274" s="24" t="s">
        <v>12</v>
      </c>
      <c r="D274" s="24"/>
      <c r="E274" s="24"/>
      <c r="F274" s="24">
        <f t="shared" si="57"/>
        <v>0</v>
      </c>
      <c r="G274" s="24" t="str">
        <f t="shared" si="58"/>
        <v/>
      </c>
      <c r="H274" s="24" t="str">
        <f t="shared" si="59"/>
        <v/>
      </c>
      <c r="I274" s="25">
        <f t="shared" si="60"/>
        <v>45050</v>
      </c>
    </row>
    <row r="275" spans="2:9" hidden="1" x14ac:dyDescent="0.25">
      <c r="B275" s="26" t="str">
        <f t="shared" si="64"/>
        <v>14:30 - 15:45</v>
      </c>
      <c r="C275" s="24" t="s">
        <v>0</v>
      </c>
      <c r="D275" s="24"/>
      <c r="E275" s="24"/>
      <c r="F275" s="24">
        <f t="shared" si="57"/>
        <v>0</v>
      </c>
      <c r="G275" s="24" t="str">
        <f t="shared" si="58"/>
        <v/>
      </c>
      <c r="H275" s="24" t="str">
        <f t="shared" si="59"/>
        <v/>
      </c>
      <c r="I275" s="25">
        <f t="shared" si="60"/>
        <v>45050</v>
      </c>
    </row>
    <row r="276" spans="2:9" hidden="1" x14ac:dyDescent="0.25">
      <c r="B276" s="26" t="str">
        <f t="shared" si="64"/>
        <v>14:30 - 15:45</v>
      </c>
      <c r="C276" s="24" t="s">
        <v>13</v>
      </c>
      <c r="D276" s="24"/>
      <c r="E276" s="24"/>
      <c r="F276" s="24">
        <f t="shared" si="57"/>
        <v>0</v>
      </c>
      <c r="G276" s="24" t="str">
        <f t="shared" si="58"/>
        <v/>
      </c>
      <c r="H276" s="24" t="str">
        <f t="shared" si="59"/>
        <v/>
      </c>
      <c r="I276" s="25">
        <f t="shared" si="60"/>
        <v>45050</v>
      </c>
    </row>
    <row r="277" spans="2:9" hidden="1" x14ac:dyDescent="0.25">
      <c r="B277" s="26" t="str">
        <f t="shared" si="64"/>
        <v>14:30 - 15:45</v>
      </c>
      <c r="C277" s="24" t="s">
        <v>14</v>
      </c>
      <c r="D277" s="24"/>
      <c r="E277" s="24"/>
      <c r="F277" s="24">
        <f t="shared" si="57"/>
        <v>0</v>
      </c>
      <c r="G277" s="24" t="str">
        <f t="shared" si="58"/>
        <v/>
      </c>
      <c r="H277" s="24" t="str">
        <f t="shared" si="59"/>
        <v/>
      </c>
      <c r="I277" s="25">
        <f t="shared" si="60"/>
        <v>45050</v>
      </c>
    </row>
    <row r="278" spans="2:9" hidden="1" x14ac:dyDescent="0.25">
      <c r="B278" s="2"/>
      <c r="C278" s="25">
        <f>$F$278</f>
        <v>45051</v>
      </c>
      <c r="D278" s="24"/>
      <c r="E278" s="24"/>
      <c r="F278" s="27">
        <f>S5</f>
        <v>45051</v>
      </c>
      <c r="G278" s="27" t="s">
        <v>57</v>
      </c>
      <c r="H278" s="27" t="s">
        <v>56</v>
      </c>
      <c r="I278" s="25">
        <f>$F$278</f>
        <v>45051</v>
      </c>
    </row>
    <row r="279" spans="2:9" hidden="1" x14ac:dyDescent="0.25">
      <c r="B279" s="23" t="str">
        <f>$B$7</f>
        <v>09:15 -10:30</v>
      </c>
      <c r="C279" s="24" t="s">
        <v>15</v>
      </c>
      <c r="D279" s="24"/>
      <c r="E279" s="24"/>
      <c r="F279" s="24" t="str">
        <f t="shared" ref="F279:F322" si="65">S7</f>
        <v>BYP120 Karton Ambalaj Tasarımı</v>
      </c>
      <c r="G279" s="24">
        <f t="shared" ref="G279:G322" si="66">T7</f>
        <v>47</v>
      </c>
      <c r="H279" s="24" t="str">
        <f t="shared" ref="H279:H322" si="67">U7</f>
        <v>ONLİNE</v>
      </c>
      <c r="I279" s="25">
        <f t="shared" ref="I279:I322" si="68">$F$278</f>
        <v>45051</v>
      </c>
    </row>
    <row r="280" spans="2:9" hidden="1" x14ac:dyDescent="0.25">
      <c r="B280" s="23" t="str">
        <f t="shared" ref="B280:B289" si="69">$B$7</f>
        <v>09:15 -10:30</v>
      </c>
      <c r="C280" s="24" t="s">
        <v>6</v>
      </c>
      <c r="D280" s="24"/>
      <c r="E280" s="24"/>
      <c r="F280" s="24" t="str">
        <f t="shared" si="65"/>
        <v>BLP104 Veri Tabanı-I</v>
      </c>
      <c r="G280" s="24">
        <f t="shared" si="66"/>
        <v>121</v>
      </c>
      <c r="H280" s="24" t="str">
        <f t="shared" si="67"/>
        <v>ONLİNE</v>
      </c>
      <c r="I280" s="25">
        <f t="shared" si="68"/>
        <v>45051</v>
      </c>
    </row>
    <row r="281" spans="2:9" hidden="1" x14ac:dyDescent="0.25">
      <c r="B281" s="23" t="str">
        <f t="shared" si="69"/>
        <v>09:15 -10:30</v>
      </c>
      <c r="C281" s="24" t="s">
        <v>7</v>
      </c>
      <c r="D281" s="24"/>
      <c r="E281" s="24"/>
      <c r="F281" s="24" t="str">
        <f t="shared" si="65"/>
        <v>CGL102 Özel Eğitim-II</v>
      </c>
      <c r="G281" s="24">
        <f t="shared" si="66"/>
        <v>88</v>
      </c>
      <c r="H281" s="24" t="str">
        <f t="shared" si="67"/>
        <v>ONLİNE</v>
      </c>
      <c r="I281" s="25">
        <f t="shared" si="68"/>
        <v>45051</v>
      </c>
    </row>
    <row r="282" spans="2:9" hidden="1" x14ac:dyDescent="0.25">
      <c r="B282" s="23" t="str">
        <f t="shared" si="69"/>
        <v>09:15 -10:30</v>
      </c>
      <c r="C282" s="24" t="s">
        <v>8</v>
      </c>
      <c r="D282" s="24"/>
      <c r="E282" s="24"/>
      <c r="F282" s="24" t="str">
        <f t="shared" si="65"/>
        <v>GRA114 Reprodüksiyon ve Renk Bilgisi</v>
      </c>
      <c r="G282" s="24">
        <f t="shared" si="66"/>
        <v>79</v>
      </c>
      <c r="H282" s="24" t="str">
        <f t="shared" si="67"/>
        <v>ONLİNE</v>
      </c>
      <c r="I282" s="25">
        <f t="shared" si="68"/>
        <v>45051</v>
      </c>
    </row>
    <row r="283" spans="2:9" hidden="1" x14ac:dyDescent="0.25">
      <c r="B283" s="23" t="str">
        <f t="shared" si="69"/>
        <v>09:15 -10:30</v>
      </c>
      <c r="C283" s="24" t="s">
        <v>9</v>
      </c>
      <c r="D283" s="24"/>
      <c r="E283" s="24"/>
      <c r="F283" s="24">
        <f t="shared" si="65"/>
        <v>0</v>
      </c>
      <c r="G283" s="24" t="str">
        <f t="shared" si="66"/>
        <v/>
      </c>
      <c r="H283" s="24" t="str">
        <f t="shared" si="67"/>
        <v/>
      </c>
      <c r="I283" s="25">
        <f t="shared" si="68"/>
        <v>45051</v>
      </c>
    </row>
    <row r="284" spans="2:9" hidden="1" x14ac:dyDescent="0.25">
      <c r="B284" s="23" t="str">
        <f t="shared" si="69"/>
        <v>09:15 -10:30</v>
      </c>
      <c r="C284" s="24" t="s">
        <v>10</v>
      </c>
      <c r="D284" s="24"/>
      <c r="E284" s="24"/>
      <c r="F284" s="24" t="str">
        <f t="shared" si="65"/>
        <v>MDP122 İş Güvenliği</v>
      </c>
      <c r="G284" s="24">
        <f t="shared" si="66"/>
        <v>29</v>
      </c>
      <c r="H284" s="24" t="str">
        <f t="shared" si="67"/>
        <v>ONLİNE</v>
      </c>
      <c r="I284" s="25">
        <f t="shared" si="68"/>
        <v>45051</v>
      </c>
    </row>
    <row r="285" spans="2:9" hidden="1" x14ac:dyDescent="0.25">
      <c r="B285" s="23" t="str">
        <f t="shared" si="69"/>
        <v>09:15 -10:30</v>
      </c>
      <c r="C285" s="24" t="s">
        <v>11</v>
      </c>
      <c r="D285" s="24"/>
      <c r="E285" s="24"/>
      <c r="F285" s="24">
        <f t="shared" si="65"/>
        <v>0</v>
      </c>
      <c r="G285" s="24" t="str">
        <f t="shared" si="66"/>
        <v/>
      </c>
      <c r="H285" s="24" t="str">
        <f t="shared" si="67"/>
        <v/>
      </c>
      <c r="I285" s="25">
        <f t="shared" si="68"/>
        <v>45051</v>
      </c>
    </row>
    <row r="286" spans="2:9" hidden="1" x14ac:dyDescent="0.25">
      <c r="B286" s="23" t="str">
        <f t="shared" si="69"/>
        <v>09:15 -10:30</v>
      </c>
      <c r="C286" s="24" t="s">
        <v>12</v>
      </c>
      <c r="D286" s="24"/>
      <c r="E286" s="24"/>
      <c r="F286" s="24" t="str">
        <f t="shared" si="65"/>
        <v>PSB122 Rekreasyon Planlama İlkeleri</v>
      </c>
      <c r="G286" s="24">
        <f t="shared" si="66"/>
        <v>34</v>
      </c>
      <c r="H286" s="24" t="str">
        <f t="shared" si="67"/>
        <v>ONLİNE</v>
      </c>
      <c r="I286" s="25">
        <f t="shared" si="68"/>
        <v>45051</v>
      </c>
    </row>
    <row r="287" spans="2:9" hidden="1" x14ac:dyDescent="0.25">
      <c r="B287" s="23" t="str">
        <f t="shared" si="69"/>
        <v>09:15 -10:30</v>
      </c>
      <c r="C287" s="24" t="s">
        <v>0</v>
      </c>
      <c r="D287" s="24"/>
      <c r="E287" s="24"/>
      <c r="F287" s="24">
        <f t="shared" si="65"/>
        <v>0</v>
      </c>
      <c r="G287" s="24" t="str">
        <f t="shared" si="66"/>
        <v/>
      </c>
      <c r="H287" s="24" t="str">
        <f t="shared" si="67"/>
        <v/>
      </c>
      <c r="I287" s="25">
        <f t="shared" si="68"/>
        <v>45051</v>
      </c>
    </row>
    <row r="288" spans="2:9" hidden="1" x14ac:dyDescent="0.25">
      <c r="B288" s="23" t="str">
        <f t="shared" si="69"/>
        <v>09:15 -10:30</v>
      </c>
      <c r="C288" s="24" t="s">
        <v>13</v>
      </c>
      <c r="D288" s="24"/>
      <c r="E288" s="24"/>
      <c r="F288" s="24">
        <f t="shared" si="65"/>
        <v>0</v>
      </c>
      <c r="G288" s="24" t="str">
        <f t="shared" si="66"/>
        <v/>
      </c>
      <c r="H288" s="24" t="str">
        <f t="shared" si="67"/>
        <v/>
      </c>
      <c r="I288" s="25">
        <f t="shared" si="68"/>
        <v>45051</v>
      </c>
    </row>
    <row r="289" spans="2:9" hidden="1" x14ac:dyDescent="0.25">
      <c r="B289" s="23" t="str">
        <f t="shared" si="69"/>
        <v>09:15 -10:30</v>
      </c>
      <c r="C289" s="24" t="s">
        <v>14</v>
      </c>
      <c r="D289" s="24"/>
      <c r="E289" s="24"/>
      <c r="F289" s="24" t="str">
        <f t="shared" si="65"/>
        <v>TOİ150 İş Sağlığı ve İş Güvenliği</v>
      </c>
      <c r="G289" s="24">
        <f t="shared" si="66"/>
        <v>37</v>
      </c>
      <c r="H289" s="24" t="str">
        <f t="shared" si="67"/>
        <v>ONLİNE</v>
      </c>
      <c r="I289" s="25">
        <f t="shared" si="68"/>
        <v>45051</v>
      </c>
    </row>
    <row r="290" spans="2:9" hidden="1" x14ac:dyDescent="0.25">
      <c r="B290" s="26" t="str">
        <f>$B$18</f>
        <v>10:45 - 12:00</v>
      </c>
      <c r="C290" s="24" t="s">
        <v>15</v>
      </c>
      <c r="D290" s="24"/>
      <c r="E290" s="24"/>
      <c r="F290" s="24">
        <f t="shared" si="65"/>
        <v>0</v>
      </c>
      <c r="G290" s="24" t="str">
        <f t="shared" si="66"/>
        <v/>
      </c>
      <c r="H290" s="24" t="str">
        <f t="shared" si="67"/>
        <v/>
      </c>
      <c r="I290" s="25">
        <f t="shared" si="68"/>
        <v>45051</v>
      </c>
    </row>
    <row r="291" spans="2:9" hidden="1" x14ac:dyDescent="0.25">
      <c r="B291" s="26" t="str">
        <f t="shared" ref="B291:B300" si="70">$B$18</f>
        <v>10:45 - 12:00</v>
      </c>
      <c r="C291" s="24" t="s">
        <v>6</v>
      </c>
      <c r="D291" s="24"/>
      <c r="E291" s="24"/>
      <c r="F291" s="24" t="str">
        <f t="shared" si="65"/>
        <v>İLT212 İletişim</v>
      </c>
      <c r="G291" s="24">
        <f t="shared" si="66"/>
        <v>82</v>
      </c>
      <c r="H291" s="24" t="str">
        <f t="shared" si="67"/>
        <v>ONLİNE</v>
      </c>
      <c r="I291" s="25">
        <f t="shared" si="68"/>
        <v>45051</v>
      </c>
    </row>
    <row r="292" spans="2:9" hidden="1" x14ac:dyDescent="0.25">
      <c r="B292" s="26" t="str">
        <f t="shared" si="70"/>
        <v>10:45 - 12:00</v>
      </c>
      <c r="C292" s="24" t="s">
        <v>7</v>
      </c>
      <c r="D292" s="24"/>
      <c r="E292" s="24"/>
      <c r="F292" s="24" t="str">
        <f t="shared" si="65"/>
        <v>CGL254 Öğretim İlke ve Yöntemleri</v>
      </c>
      <c r="G292" s="24">
        <f t="shared" si="66"/>
        <v>68</v>
      </c>
      <c r="H292" s="24" t="str">
        <f t="shared" si="67"/>
        <v>ONLİNE</v>
      </c>
      <c r="I292" s="25">
        <f t="shared" si="68"/>
        <v>45051</v>
      </c>
    </row>
    <row r="293" spans="2:9" hidden="1" x14ac:dyDescent="0.25">
      <c r="B293" s="26" t="str">
        <f t="shared" si="70"/>
        <v>10:45 - 12:00</v>
      </c>
      <c r="C293" s="24" t="s">
        <v>8</v>
      </c>
      <c r="D293" s="24"/>
      <c r="E293" s="24"/>
      <c r="F293" s="24" t="str">
        <f t="shared" si="65"/>
        <v>GRA224 Özgün Baskı-II</v>
      </c>
      <c r="G293" s="24">
        <f t="shared" si="66"/>
        <v>21</v>
      </c>
      <c r="H293" s="24" t="str">
        <f t="shared" si="67"/>
        <v>ONLİNE</v>
      </c>
      <c r="I293" s="25">
        <f t="shared" si="68"/>
        <v>45051</v>
      </c>
    </row>
    <row r="294" spans="2:9" hidden="1" x14ac:dyDescent="0.25">
      <c r="B294" s="26" t="str">
        <f t="shared" si="70"/>
        <v>10:45 - 12:00</v>
      </c>
      <c r="C294" s="24" t="s">
        <v>9</v>
      </c>
      <c r="D294" s="24"/>
      <c r="E294" s="24"/>
      <c r="F294" s="24" t="str">
        <f t="shared" si="65"/>
        <v>HIT118 Temel Fotoğrafçılık</v>
      </c>
      <c r="G294" s="24">
        <f t="shared" si="66"/>
        <v>66</v>
      </c>
      <c r="H294" s="24" t="str">
        <f t="shared" si="67"/>
        <v>ONLİNE</v>
      </c>
      <c r="I294" s="25">
        <f t="shared" si="68"/>
        <v>45051</v>
      </c>
    </row>
    <row r="295" spans="2:9" hidden="1" x14ac:dyDescent="0.25">
      <c r="B295" s="26" t="str">
        <f t="shared" si="70"/>
        <v>10:45 - 12:00</v>
      </c>
      <c r="C295" s="24" t="s">
        <v>10</v>
      </c>
      <c r="D295" s="24"/>
      <c r="E295" s="24"/>
      <c r="F295" s="24" t="str">
        <f t="shared" si="65"/>
        <v>MDP138 Mimari Dekoratif Teknikler-II</v>
      </c>
      <c r="G295" s="24">
        <f t="shared" si="66"/>
        <v>45</v>
      </c>
      <c r="H295" s="24" t="str">
        <f t="shared" si="67"/>
        <v>ONLİNE</v>
      </c>
      <c r="I295" s="25">
        <f t="shared" si="68"/>
        <v>45051</v>
      </c>
    </row>
    <row r="296" spans="2:9" hidden="1" x14ac:dyDescent="0.25">
      <c r="B296" s="26" t="str">
        <f t="shared" si="70"/>
        <v>10:45 - 12:00</v>
      </c>
      <c r="C296" s="24" t="s">
        <v>11</v>
      </c>
      <c r="D296" s="24"/>
      <c r="E296" s="24"/>
      <c r="F296" s="24" t="str">
        <f t="shared" si="65"/>
        <v>MUV162 Vergi Hukuku</v>
      </c>
      <c r="G296" s="24">
        <f t="shared" si="66"/>
        <v>65</v>
      </c>
      <c r="H296" s="24" t="str">
        <f t="shared" si="67"/>
        <v>ONLİNE</v>
      </c>
      <c r="I296" s="25">
        <f t="shared" si="68"/>
        <v>45051</v>
      </c>
    </row>
    <row r="297" spans="2:9" hidden="1" x14ac:dyDescent="0.25">
      <c r="B297" s="26" t="str">
        <f t="shared" si="70"/>
        <v>10:45 - 12:00</v>
      </c>
      <c r="C297" s="24" t="s">
        <v>12</v>
      </c>
      <c r="D297" s="24"/>
      <c r="E297" s="24"/>
      <c r="F297" s="24">
        <f t="shared" si="65"/>
        <v>0</v>
      </c>
      <c r="G297" s="24" t="str">
        <f t="shared" si="66"/>
        <v/>
      </c>
      <c r="H297" s="24" t="str">
        <f t="shared" si="67"/>
        <v/>
      </c>
      <c r="I297" s="25">
        <f t="shared" si="68"/>
        <v>45051</v>
      </c>
    </row>
    <row r="298" spans="2:9" hidden="1" x14ac:dyDescent="0.25">
      <c r="B298" s="26" t="str">
        <f t="shared" si="70"/>
        <v>10:45 - 12:00</v>
      </c>
      <c r="C298" s="24" t="s">
        <v>0</v>
      </c>
      <c r="D298" s="24"/>
      <c r="E298" s="24"/>
      <c r="F298" s="24" t="str">
        <f t="shared" si="65"/>
        <v>SRP118 Sebze Tohumculuğu</v>
      </c>
      <c r="G298" s="24">
        <f t="shared" si="66"/>
        <v>36</v>
      </c>
      <c r="H298" s="24" t="str">
        <f t="shared" si="67"/>
        <v>ONLİNE</v>
      </c>
      <c r="I298" s="25">
        <f t="shared" si="68"/>
        <v>45051</v>
      </c>
    </row>
    <row r="299" spans="2:9" hidden="1" x14ac:dyDescent="0.25">
      <c r="B299" s="26" t="str">
        <f t="shared" si="70"/>
        <v>10:45 - 12:00</v>
      </c>
      <c r="C299" s="24" t="s">
        <v>13</v>
      </c>
      <c r="D299" s="24"/>
      <c r="E299" s="24"/>
      <c r="F299" s="24" t="str">
        <f t="shared" si="65"/>
        <v>TMP106 Termik Motorlar</v>
      </c>
      <c r="G299" s="24">
        <f t="shared" si="66"/>
        <v>27</v>
      </c>
      <c r="H299" s="24" t="str">
        <f t="shared" si="67"/>
        <v>ONLİNE</v>
      </c>
      <c r="I299" s="25">
        <f t="shared" si="68"/>
        <v>45051</v>
      </c>
    </row>
    <row r="300" spans="2:9" hidden="1" x14ac:dyDescent="0.25">
      <c r="B300" s="26" t="str">
        <f t="shared" si="70"/>
        <v>10:45 - 12:00</v>
      </c>
      <c r="C300" s="24" t="s">
        <v>14</v>
      </c>
      <c r="D300" s="24"/>
      <c r="E300" s="24"/>
      <c r="F300" s="24">
        <f t="shared" si="65"/>
        <v>0</v>
      </c>
      <c r="G300" s="24" t="str">
        <f t="shared" si="66"/>
        <v/>
      </c>
      <c r="H300" s="24" t="str">
        <f t="shared" si="67"/>
        <v/>
      </c>
      <c r="I300" s="25">
        <f t="shared" si="68"/>
        <v>45051</v>
      </c>
    </row>
    <row r="301" spans="2:9" hidden="1" x14ac:dyDescent="0.25">
      <c r="B301" s="26" t="str">
        <f>$B$29</f>
        <v>13:00 - 14:15</v>
      </c>
      <c r="C301" s="24" t="s">
        <v>15</v>
      </c>
      <c r="D301" s="24"/>
      <c r="E301" s="24"/>
      <c r="F301" s="24" t="str">
        <f t="shared" si="65"/>
        <v>BYP206 Bilgisayar Destekli Grafik Tasarım-II</v>
      </c>
      <c r="G301" s="24">
        <f t="shared" si="66"/>
        <v>37</v>
      </c>
      <c r="H301" s="24" t="str">
        <f t="shared" si="67"/>
        <v>ONLİNE</v>
      </c>
      <c r="I301" s="25">
        <f t="shared" si="68"/>
        <v>45051</v>
      </c>
    </row>
    <row r="302" spans="2:9" hidden="1" x14ac:dyDescent="0.25">
      <c r="B302" s="26" t="str">
        <f t="shared" ref="B302:B311" si="71">$B$29</f>
        <v>13:00 - 14:15</v>
      </c>
      <c r="C302" s="24" t="s">
        <v>6</v>
      </c>
      <c r="D302" s="24"/>
      <c r="E302" s="24"/>
      <c r="F302" s="24">
        <f t="shared" si="65"/>
        <v>0</v>
      </c>
      <c r="G302" s="24" t="str">
        <f t="shared" si="66"/>
        <v/>
      </c>
      <c r="H302" s="24" t="str">
        <f t="shared" si="67"/>
        <v/>
      </c>
      <c r="I302" s="25">
        <f t="shared" si="68"/>
        <v>45051</v>
      </c>
    </row>
    <row r="303" spans="2:9" hidden="1" x14ac:dyDescent="0.25">
      <c r="B303" s="26" t="str">
        <f t="shared" si="71"/>
        <v>13:00 - 14:15</v>
      </c>
      <c r="C303" s="24" t="s">
        <v>7</v>
      </c>
      <c r="D303" s="24"/>
      <c r="E303" s="24"/>
      <c r="F303" s="24">
        <f t="shared" si="65"/>
        <v>0</v>
      </c>
      <c r="G303" s="24" t="str">
        <f t="shared" si="66"/>
        <v/>
      </c>
      <c r="H303" s="24" t="str">
        <f t="shared" si="67"/>
        <v/>
      </c>
      <c r="I303" s="25">
        <f t="shared" si="68"/>
        <v>45051</v>
      </c>
    </row>
    <row r="304" spans="2:9" hidden="1" x14ac:dyDescent="0.25">
      <c r="B304" s="26" t="str">
        <f t="shared" si="71"/>
        <v>13:00 - 14:15</v>
      </c>
      <c r="C304" s="24" t="s">
        <v>8</v>
      </c>
      <c r="D304" s="24"/>
      <c r="E304" s="24"/>
      <c r="F304" s="24" t="str">
        <f t="shared" si="65"/>
        <v>GRA232 Desen-II</v>
      </c>
      <c r="G304" s="24">
        <f t="shared" si="66"/>
        <v>49</v>
      </c>
      <c r="H304" s="24" t="str">
        <f t="shared" si="67"/>
        <v>ONLİNE</v>
      </c>
      <c r="I304" s="25">
        <f t="shared" si="68"/>
        <v>45051</v>
      </c>
    </row>
    <row r="305" spans="2:9" hidden="1" x14ac:dyDescent="0.25">
      <c r="B305" s="26" t="str">
        <f t="shared" si="71"/>
        <v>13:00 - 14:15</v>
      </c>
      <c r="C305" s="24" t="s">
        <v>9</v>
      </c>
      <c r="D305" s="24"/>
      <c r="E305" s="24"/>
      <c r="F305" s="24" t="str">
        <f t="shared" si="65"/>
        <v>HIT218 Etkili Sunum ve Röportaj Teknikleri</v>
      </c>
      <c r="G305" s="24">
        <f t="shared" si="66"/>
        <v>48</v>
      </c>
      <c r="H305" s="24" t="str">
        <f t="shared" si="67"/>
        <v>ONLİNE</v>
      </c>
      <c r="I305" s="25">
        <f t="shared" si="68"/>
        <v>45051</v>
      </c>
    </row>
    <row r="306" spans="2:9" hidden="1" x14ac:dyDescent="0.25">
      <c r="B306" s="26" t="str">
        <f t="shared" si="71"/>
        <v>13:00 - 14:15</v>
      </c>
      <c r="C306" s="24" t="s">
        <v>10</v>
      </c>
      <c r="D306" s="24"/>
      <c r="E306" s="24"/>
      <c r="F306" s="24" t="str">
        <f t="shared" si="65"/>
        <v>MDP240 Model Kalıp Teknikleri</v>
      </c>
      <c r="G306" s="24">
        <f t="shared" si="66"/>
        <v>43</v>
      </c>
      <c r="H306" s="24" t="str">
        <f t="shared" si="67"/>
        <v>ONLİNE</v>
      </c>
      <c r="I306" s="25">
        <f t="shared" si="68"/>
        <v>45051</v>
      </c>
    </row>
    <row r="307" spans="2:9" hidden="1" x14ac:dyDescent="0.25">
      <c r="B307" s="26" t="str">
        <f t="shared" si="71"/>
        <v>13:00 - 14:15</v>
      </c>
      <c r="C307" s="24" t="s">
        <v>11</v>
      </c>
      <c r="D307" s="24"/>
      <c r="E307" s="24"/>
      <c r="F307" s="24" t="str">
        <f t="shared" si="65"/>
        <v>MUV244 İnsan Kaynakları Yönetimi</v>
      </c>
      <c r="G307" s="24">
        <f t="shared" si="66"/>
        <v>26</v>
      </c>
      <c r="H307" s="24" t="str">
        <f t="shared" si="67"/>
        <v>ONLİNE</v>
      </c>
      <c r="I307" s="25">
        <f t="shared" si="68"/>
        <v>45051</v>
      </c>
    </row>
    <row r="308" spans="2:9" hidden="1" x14ac:dyDescent="0.25">
      <c r="B308" s="26" t="str">
        <f t="shared" si="71"/>
        <v>13:00 - 14:15</v>
      </c>
      <c r="C308" s="24" t="s">
        <v>12</v>
      </c>
      <c r="D308" s="24"/>
      <c r="E308" s="24"/>
      <c r="F308" s="24" t="str">
        <f t="shared" si="65"/>
        <v>PSB220 Çimlendirme ve Çevre Düzenleme Teknikleri</v>
      </c>
      <c r="G308" s="24">
        <f t="shared" si="66"/>
        <v>31</v>
      </c>
      <c r="H308" s="24" t="str">
        <f t="shared" si="67"/>
        <v>ONLİNE</v>
      </c>
      <c r="I308" s="25">
        <f t="shared" si="68"/>
        <v>45051</v>
      </c>
    </row>
    <row r="309" spans="2:9" hidden="1" x14ac:dyDescent="0.25">
      <c r="B309" s="26" t="str">
        <f t="shared" si="71"/>
        <v>13:00 - 14:15</v>
      </c>
      <c r="C309" s="24" t="s">
        <v>0</v>
      </c>
      <c r="D309" s="24"/>
      <c r="E309" s="24"/>
      <c r="F309" s="24" t="str">
        <f t="shared" si="65"/>
        <v>SRP218 Örtüaltı Meyve Yetiştirme Teknikleri</v>
      </c>
      <c r="G309" s="24">
        <f t="shared" si="66"/>
        <v>23</v>
      </c>
      <c r="H309" s="24" t="str">
        <f t="shared" si="67"/>
        <v>ONLİNE</v>
      </c>
      <c r="I309" s="25">
        <f t="shared" si="68"/>
        <v>45051</v>
      </c>
    </row>
    <row r="310" spans="2:9" hidden="1" x14ac:dyDescent="0.25">
      <c r="B310" s="26" t="str">
        <f t="shared" si="71"/>
        <v>13:00 - 14:15</v>
      </c>
      <c r="C310" s="24" t="s">
        <v>13</v>
      </c>
      <c r="D310" s="24"/>
      <c r="E310" s="24"/>
      <c r="F310" s="24" t="str">
        <f t="shared" si="65"/>
        <v>TMP214 Su Çıkarma Makineleri</v>
      </c>
      <c r="G310" s="24">
        <f t="shared" si="66"/>
        <v>15</v>
      </c>
      <c r="H310" s="24" t="str">
        <f t="shared" si="67"/>
        <v>ONLİNE</v>
      </c>
      <c r="I310" s="25">
        <f t="shared" si="68"/>
        <v>45051</v>
      </c>
    </row>
    <row r="311" spans="2:9" hidden="1" x14ac:dyDescent="0.25">
      <c r="B311" s="26" t="str">
        <f t="shared" si="71"/>
        <v>13:00 - 14:15</v>
      </c>
      <c r="C311" s="24" t="s">
        <v>14</v>
      </c>
      <c r="D311" s="24"/>
      <c r="E311" s="24"/>
      <c r="F311" s="24" t="str">
        <f t="shared" si="65"/>
        <v>TOİ218 Yiyecek İçecek Servisi-II</v>
      </c>
      <c r="G311" s="24">
        <f t="shared" si="66"/>
        <v>33</v>
      </c>
      <c r="H311" s="24" t="str">
        <f t="shared" si="67"/>
        <v>ONLİNE</v>
      </c>
      <c r="I311" s="25">
        <f t="shared" si="68"/>
        <v>45051</v>
      </c>
    </row>
    <row r="312" spans="2:9" hidden="1" x14ac:dyDescent="0.25">
      <c r="B312" s="26" t="str">
        <f>$B$40</f>
        <v>14:30 - 15:45</v>
      </c>
      <c r="C312" s="24" t="s">
        <v>15</v>
      </c>
      <c r="D312" s="24"/>
      <c r="E312" s="24"/>
      <c r="F312" s="24">
        <f t="shared" si="65"/>
        <v>0</v>
      </c>
      <c r="G312" s="24" t="str">
        <f t="shared" si="66"/>
        <v/>
      </c>
      <c r="H312" s="24" t="str">
        <f t="shared" si="67"/>
        <v/>
      </c>
      <c r="I312" s="25">
        <f t="shared" si="68"/>
        <v>45051</v>
      </c>
    </row>
    <row r="313" spans="2:9" hidden="1" x14ac:dyDescent="0.25">
      <c r="B313" s="26" t="str">
        <f t="shared" ref="B313:B322" si="72">$B$40</f>
        <v>14:30 - 15:45</v>
      </c>
      <c r="C313" s="24" t="s">
        <v>6</v>
      </c>
      <c r="D313" s="24"/>
      <c r="E313" s="24"/>
      <c r="F313" s="24" t="str">
        <f t="shared" si="65"/>
        <v>ART202 Araştırma Yöntem ve Teknikleri</v>
      </c>
      <c r="G313" s="24">
        <f t="shared" si="66"/>
        <v>99</v>
      </c>
      <c r="H313" s="24" t="str">
        <f t="shared" si="67"/>
        <v>ONLİNE</v>
      </c>
      <c r="I313" s="25">
        <f t="shared" si="68"/>
        <v>45051</v>
      </c>
    </row>
    <row r="314" spans="2:9" hidden="1" x14ac:dyDescent="0.25">
      <c r="B314" s="26" t="str">
        <f t="shared" si="72"/>
        <v>14:30 - 15:45</v>
      </c>
      <c r="C314" s="24" t="s">
        <v>7</v>
      </c>
      <c r="D314" s="24"/>
      <c r="E314" s="24"/>
      <c r="F314" s="24">
        <f t="shared" si="65"/>
        <v>0</v>
      </c>
      <c r="G314" s="24" t="str">
        <f t="shared" si="66"/>
        <v/>
      </c>
      <c r="H314" s="24" t="str">
        <f t="shared" si="67"/>
        <v/>
      </c>
      <c r="I314" s="25">
        <f t="shared" si="68"/>
        <v>45051</v>
      </c>
    </row>
    <row r="315" spans="2:9" hidden="1" x14ac:dyDescent="0.25">
      <c r="B315" s="26" t="str">
        <f t="shared" si="72"/>
        <v>14:30 - 15:45</v>
      </c>
      <c r="C315" s="24" t="s">
        <v>8</v>
      </c>
      <c r="D315" s="24"/>
      <c r="E315" s="24"/>
      <c r="F315" s="24" t="str">
        <f t="shared" si="65"/>
        <v>GRA234 İllüstrasyon-II</v>
      </c>
      <c r="G315" s="24">
        <f t="shared" si="66"/>
        <v>55</v>
      </c>
      <c r="H315" s="24" t="str">
        <f t="shared" si="67"/>
        <v>ONLİNE</v>
      </c>
      <c r="I315" s="25">
        <f t="shared" si="68"/>
        <v>45051</v>
      </c>
    </row>
    <row r="316" spans="2:9" hidden="1" x14ac:dyDescent="0.25">
      <c r="B316" s="26" t="str">
        <f t="shared" si="72"/>
        <v>14:30 - 15:45</v>
      </c>
      <c r="C316" s="24" t="s">
        <v>9</v>
      </c>
      <c r="D316" s="24"/>
      <c r="E316" s="24"/>
      <c r="F316" s="24">
        <f t="shared" si="65"/>
        <v>0</v>
      </c>
      <c r="G316" s="24" t="str">
        <f t="shared" si="66"/>
        <v/>
      </c>
      <c r="H316" s="24" t="str">
        <f t="shared" si="67"/>
        <v/>
      </c>
      <c r="I316" s="25">
        <f t="shared" si="68"/>
        <v>45051</v>
      </c>
    </row>
    <row r="317" spans="2:9" hidden="1" x14ac:dyDescent="0.25">
      <c r="B317" s="26" t="str">
        <f t="shared" si="72"/>
        <v>14:30 - 15:45</v>
      </c>
      <c r="C317" s="24" t="s">
        <v>10</v>
      </c>
      <c r="D317" s="24"/>
      <c r="E317" s="24"/>
      <c r="F317" s="24" t="str">
        <f t="shared" si="65"/>
        <v>MDP236 Mesleki Temel Eğitim-II</v>
      </c>
      <c r="G317" s="24">
        <f t="shared" si="66"/>
        <v>40</v>
      </c>
      <c r="H317" s="24" t="str">
        <f t="shared" si="67"/>
        <v>ONLİNE</v>
      </c>
      <c r="I317" s="25">
        <f t="shared" si="68"/>
        <v>45051</v>
      </c>
    </row>
    <row r="318" spans="2:9" hidden="1" x14ac:dyDescent="0.25">
      <c r="B318" s="26" t="str">
        <f t="shared" si="72"/>
        <v>14:30 - 15:45</v>
      </c>
      <c r="C318" s="24" t="s">
        <v>11</v>
      </c>
      <c r="D318" s="24"/>
      <c r="E318" s="24"/>
      <c r="F318" s="24" t="str">
        <f t="shared" si="65"/>
        <v>MUV104 Makro Ekonomi</v>
      </c>
      <c r="G318" s="24">
        <f t="shared" si="66"/>
        <v>68</v>
      </c>
      <c r="H318" s="24" t="str">
        <f t="shared" si="67"/>
        <v>ONLİNE</v>
      </c>
      <c r="I318" s="25">
        <f t="shared" si="68"/>
        <v>45051</v>
      </c>
    </row>
    <row r="319" spans="2:9" hidden="1" x14ac:dyDescent="0.25">
      <c r="B319" s="26" t="str">
        <f t="shared" si="72"/>
        <v>14:30 - 15:45</v>
      </c>
      <c r="C319" s="24" t="s">
        <v>12</v>
      </c>
      <c r="D319" s="24"/>
      <c r="E319" s="24"/>
      <c r="F319" s="24">
        <f t="shared" si="65"/>
        <v>0</v>
      </c>
      <c r="G319" s="24" t="str">
        <f t="shared" si="66"/>
        <v/>
      </c>
      <c r="H319" s="24" t="str">
        <f t="shared" si="67"/>
        <v/>
      </c>
      <c r="I319" s="25">
        <f t="shared" si="68"/>
        <v>45051</v>
      </c>
    </row>
    <row r="320" spans="2:9" hidden="1" x14ac:dyDescent="0.25">
      <c r="B320" s="26" t="str">
        <f t="shared" si="72"/>
        <v>14:30 - 15:45</v>
      </c>
      <c r="C320" s="24" t="s">
        <v>0</v>
      </c>
      <c r="D320" s="24"/>
      <c r="E320" s="24"/>
      <c r="F320" s="24">
        <f t="shared" si="65"/>
        <v>0</v>
      </c>
      <c r="G320" s="24" t="str">
        <f t="shared" si="66"/>
        <v/>
      </c>
      <c r="H320" s="24" t="str">
        <f t="shared" si="67"/>
        <v/>
      </c>
      <c r="I320" s="25">
        <f t="shared" si="68"/>
        <v>45051</v>
      </c>
    </row>
    <row r="321" spans="2:9" hidden="1" x14ac:dyDescent="0.25">
      <c r="B321" s="26" t="str">
        <f t="shared" si="72"/>
        <v>14:30 - 15:45</v>
      </c>
      <c r="C321" s="24" t="s">
        <v>13</v>
      </c>
      <c r="D321" s="24"/>
      <c r="E321" s="24"/>
      <c r="F321" s="24">
        <f t="shared" si="65"/>
        <v>0</v>
      </c>
      <c r="G321" s="24" t="str">
        <f t="shared" si="66"/>
        <v/>
      </c>
      <c r="H321" s="24" t="str">
        <f t="shared" si="67"/>
        <v/>
      </c>
      <c r="I321" s="25">
        <f t="shared" si="68"/>
        <v>45051</v>
      </c>
    </row>
    <row r="322" spans="2:9" hidden="1" x14ac:dyDescent="0.25">
      <c r="B322" s="26" t="str">
        <f t="shared" si="72"/>
        <v>14:30 - 15:45</v>
      </c>
      <c r="C322" s="24" t="s">
        <v>14</v>
      </c>
      <c r="D322" s="24"/>
      <c r="E322" s="24"/>
      <c r="F322" s="24">
        <f t="shared" si="65"/>
        <v>0</v>
      </c>
      <c r="G322" s="24" t="str">
        <f t="shared" si="66"/>
        <v/>
      </c>
      <c r="H322" s="24" t="str">
        <f t="shared" si="67"/>
        <v/>
      </c>
      <c r="I322" s="25">
        <f t="shared" si="68"/>
        <v>45051</v>
      </c>
    </row>
    <row r="323" spans="2:9" hidden="1" x14ac:dyDescent="0.25">
      <c r="B323" s="2"/>
      <c r="C323" s="25">
        <f>$F$323</f>
        <v>45052</v>
      </c>
      <c r="D323" s="24"/>
      <c r="E323" s="24"/>
      <c r="F323" s="27">
        <f>V5</f>
        <v>45052</v>
      </c>
      <c r="G323" s="27" t="s">
        <v>57</v>
      </c>
      <c r="H323" s="27" t="s">
        <v>56</v>
      </c>
      <c r="I323" s="25">
        <f>$F$323</f>
        <v>45052</v>
      </c>
    </row>
    <row r="324" spans="2:9" hidden="1" x14ac:dyDescent="0.25">
      <c r="B324" s="23" t="str">
        <f>$B$7</f>
        <v>09:15 -10:30</v>
      </c>
      <c r="C324" s="24" t="s">
        <v>15</v>
      </c>
      <c r="D324" s="24"/>
      <c r="E324" s="24"/>
      <c r="F324" s="24">
        <f t="shared" ref="F324:F367" si="73">V7</f>
        <v>0</v>
      </c>
      <c r="G324" s="24" t="str">
        <f t="shared" ref="G324:G367" si="74">W7</f>
        <v/>
      </c>
      <c r="H324" s="24" t="str">
        <f t="shared" ref="H324:H367" si="75">X7</f>
        <v/>
      </c>
      <c r="I324" s="25">
        <f t="shared" ref="I324:I367" si="76">$F$323</f>
        <v>45052</v>
      </c>
    </row>
    <row r="325" spans="2:9" hidden="1" x14ac:dyDescent="0.25">
      <c r="B325" s="23" t="str">
        <f t="shared" ref="B325:B334" si="77">$B$7</f>
        <v>09:15 -10:30</v>
      </c>
      <c r="C325" s="24" t="s">
        <v>6</v>
      </c>
      <c r="D325" s="24"/>
      <c r="E325" s="24"/>
      <c r="F325" s="24">
        <f t="shared" si="73"/>
        <v>0</v>
      </c>
      <c r="G325" s="24" t="str">
        <f t="shared" si="74"/>
        <v/>
      </c>
      <c r="H325" s="24" t="str">
        <f t="shared" si="75"/>
        <v/>
      </c>
      <c r="I325" s="25">
        <f t="shared" si="76"/>
        <v>45052</v>
      </c>
    </row>
    <row r="326" spans="2:9" hidden="1" x14ac:dyDescent="0.25">
      <c r="B326" s="23" t="str">
        <f t="shared" si="77"/>
        <v>09:15 -10:30</v>
      </c>
      <c r="C326" s="24" t="s">
        <v>7</v>
      </c>
      <c r="D326" s="24"/>
      <c r="E326" s="24"/>
      <c r="F326" s="24">
        <f t="shared" si="73"/>
        <v>0</v>
      </c>
      <c r="G326" s="24" t="str">
        <f t="shared" si="74"/>
        <v/>
      </c>
      <c r="H326" s="24" t="str">
        <f t="shared" si="75"/>
        <v/>
      </c>
      <c r="I326" s="25">
        <f t="shared" si="76"/>
        <v>45052</v>
      </c>
    </row>
    <row r="327" spans="2:9" hidden="1" x14ac:dyDescent="0.25">
      <c r="B327" s="23" t="str">
        <f t="shared" si="77"/>
        <v>09:15 -10:30</v>
      </c>
      <c r="C327" s="24" t="s">
        <v>8</v>
      </c>
      <c r="D327" s="24"/>
      <c r="E327" s="24"/>
      <c r="F327" s="24">
        <f t="shared" si="73"/>
        <v>0</v>
      </c>
      <c r="G327" s="24" t="str">
        <f t="shared" si="74"/>
        <v/>
      </c>
      <c r="H327" s="24" t="str">
        <f t="shared" si="75"/>
        <v/>
      </c>
      <c r="I327" s="25">
        <f t="shared" si="76"/>
        <v>45052</v>
      </c>
    </row>
    <row r="328" spans="2:9" hidden="1" x14ac:dyDescent="0.25">
      <c r="B328" s="23" t="str">
        <f t="shared" si="77"/>
        <v>09:15 -10:30</v>
      </c>
      <c r="C328" s="24" t="s">
        <v>9</v>
      </c>
      <c r="D328" s="24"/>
      <c r="E328" s="24"/>
      <c r="F328" s="24">
        <f t="shared" si="73"/>
        <v>0</v>
      </c>
      <c r="G328" s="24" t="str">
        <f t="shared" si="74"/>
        <v/>
      </c>
      <c r="H328" s="24" t="str">
        <f t="shared" si="75"/>
        <v/>
      </c>
      <c r="I328" s="25">
        <f t="shared" si="76"/>
        <v>45052</v>
      </c>
    </row>
    <row r="329" spans="2:9" hidden="1" x14ac:dyDescent="0.25">
      <c r="B329" s="23" t="str">
        <f t="shared" si="77"/>
        <v>09:15 -10:30</v>
      </c>
      <c r="C329" s="24" t="s">
        <v>10</v>
      </c>
      <c r="D329" s="24"/>
      <c r="E329" s="24"/>
      <c r="F329" s="24">
        <f t="shared" si="73"/>
        <v>0</v>
      </c>
      <c r="G329" s="24" t="str">
        <f t="shared" si="74"/>
        <v/>
      </c>
      <c r="H329" s="24" t="str">
        <f t="shared" si="75"/>
        <v/>
      </c>
      <c r="I329" s="25">
        <f t="shared" si="76"/>
        <v>45052</v>
      </c>
    </row>
    <row r="330" spans="2:9" hidden="1" x14ac:dyDescent="0.25">
      <c r="B330" s="23" t="str">
        <f t="shared" si="77"/>
        <v>09:15 -10:30</v>
      </c>
      <c r="C330" s="24" t="s">
        <v>11</v>
      </c>
      <c r="D330" s="24"/>
      <c r="E330" s="24"/>
      <c r="F330" s="24">
        <f t="shared" si="73"/>
        <v>0</v>
      </c>
      <c r="G330" s="24" t="str">
        <f t="shared" si="74"/>
        <v/>
      </c>
      <c r="H330" s="24" t="str">
        <f t="shared" si="75"/>
        <v/>
      </c>
      <c r="I330" s="25">
        <f t="shared" si="76"/>
        <v>45052</v>
      </c>
    </row>
    <row r="331" spans="2:9" hidden="1" x14ac:dyDescent="0.25">
      <c r="B331" s="23" t="str">
        <f t="shared" si="77"/>
        <v>09:15 -10:30</v>
      </c>
      <c r="C331" s="24" t="s">
        <v>12</v>
      </c>
      <c r="D331" s="24"/>
      <c r="E331" s="24"/>
      <c r="F331" s="24">
        <f t="shared" si="73"/>
        <v>0</v>
      </c>
      <c r="G331" s="24" t="str">
        <f t="shared" si="74"/>
        <v/>
      </c>
      <c r="H331" s="24" t="str">
        <f t="shared" si="75"/>
        <v/>
      </c>
      <c r="I331" s="25">
        <f t="shared" si="76"/>
        <v>45052</v>
      </c>
    </row>
    <row r="332" spans="2:9" hidden="1" x14ac:dyDescent="0.25">
      <c r="B332" s="23" t="str">
        <f t="shared" si="77"/>
        <v>09:15 -10:30</v>
      </c>
      <c r="C332" s="24" t="s">
        <v>0</v>
      </c>
      <c r="D332" s="24"/>
      <c r="E332" s="24"/>
      <c r="F332" s="24">
        <f t="shared" si="73"/>
        <v>0</v>
      </c>
      <c r="G332" s="24" t="str">
        <f t="shared" si="74"/>
        <v/>
      </c>
      <c r="H332" s="24" t="str">
        <f t="shared" si="75"/>
        <v/>
      </c>
      <c r="I332" s="25">
        <f t="shared" si="76"/>
        <v>45052</v>
      </c>
    </row>
    <row r="333" spans="2:9" hidden="1" x14ac:dyDescent="0.25">
      <c r="B333" s="23" t="str">
        <f t="shared" si="77"/>
        <v>09:15 -10:30</v>
      </c>
      <c r="C333" s="24" t="s">
        <v>13</v>
      </c>
      <c r="D333" s="24"/>
      <c r="E333" s="24"/>
      <c r="F333" s="24">
        <f t="shared" si="73"/>
        <v>0</v>
      </c>
      <c r="G333" s="24" t="str">
        <f t="shared" si="74"/>
        <v/>
      </c>
      <c r="H333" s="24" t="str">
        <f t="shared" si="75"/>
        <v/>
      </c>
      <c r="I333" s="25">
        <f t="shared" si="76"/>
        <v>45052</v>
      </c>
    </row>
    <row r="334" spans="2:9" hidden="1" x14ac:dyDescent="0.25">
      <c r="B334" s="23" t="str">
        <f t="shared" si="77"/>
        <v>09:15 -10:30</v>
      </c>
      <c r="C334" s="24" t="s">
        <v>14</v>
      </c>
      <c r="D334" s="24"/>
      <c r="E334" s="24"/>
      <c r="F334" s="24" t="str">
        <f t="shared" si="73"/>
        <v>TOİ142 Otelcilik Otomasyon Sistemleri</v>
      </c>
      <c r="G334" s="24">
        <f t="shared" si="74"/>
        <v>47</v>
      </c>
      <c r="H334" s="24" t="str">
        <f t="shared" si="75"/>
        <v>ONLİNE</v>
      </c>
      <c r="I334" s="25">
        <f t="shared" si="76"/>
        <v>45052</v>
      </c>
    </row>
    <row r="335" spans="2:9" hidden="1" x14ac:dyDescent="0.25">
      <c r="B335" s="26" t="str">
        <f>$B$18</f>
        <v>10:45 - 12:00</v>
      </c>
      <c r="C335" s="24" t="s">
        <v>15</v>
      </c>
      <c r="D335" s="24"/>
      <c r="E335" s="24"/>
      <c r="F335" s="24">
        <f t="shared" si="73"/>
        <v>0</v>
      </c>
      <c r="G335" s="24" t="str">
        <f t="shared" si="74"/>
        <v/>
      </c>
      <c r="H335" s="24" t="str">
        <f t="shared" si="75"/>
        <v/>
      </c>
      <c r="I335" s="25">
        <f t="shared" si="76"/>
        <v>45052</v>
      </c>
    </row>
    <row r="336" spans="2:9" hidden="1" x14ac:dyDescent="0.25">
      <c r="B336" s="26" t="str">
        <f t="shared" ref="B336:B345" si="78">$B$18</f>
        <v>10:45 - 12:00</v>
      </c>
      <c r="C336" s="24" t="s">
        <v>6</v>
      </c>
      <c r="D336" s="24"/>
      <c r="E336" s="24"/>
      <c r="F336" s="24">
        <f t="shared" si="73"/>
        <v>0</v>
      </c>
      <c r="G336" s="24" t="str">
        <f t="shared" si="74"/>
        <v/>
      </c>
      <c r="H336" s="24" t="str">
        <f t="shared" si="75"/>
        <v/>
      </c>
      <c r="I336" s="25">
        <f t="shared" si="76"/>
        <v>45052</v>
      </c>
    </row>
    <row r="337" spans="2:9" hidden="1" x14ac:dyDescent="0.25">
      <c r="B337" s="26" t="str">
        <f t="shared" si="78"/>
        <v>10:45 - 12:00</v>
      </c>
      <c r="C337" s="24" t="s">
        <v>7</v>
      </c>
      <c r="D337" s="24"/>
      <c r="E337" s="24"/>
      <c r="F337" s="24">
        <f t="shared" si="73"/>
        <v>0</v>
      </c>
      <c r="G337" s="24" t="str">
        <f t="shared" si="74"/>
        <v/>
      </c>
      <c r="H337" s="24" t="str">
        <f t="shared" si="75"/>
        <v/>
      </c>
      <c r="I337" s="25">
        <f t="shared" si="76"/>
        <v>45052</v>
      </c>
    </row>
    <row r="338" spans="2:9" hidden="1" x14ac:dyDescent="0.25">
      <c r="B338" s="26" t="str">
        <f t="shared" si="78"/>
        <v>10:45 - 12:00</v>
      </c>
      <c r="C338" s="24" t="s">
        <v>8</v>
      </c>
      <c r="D338" s="24"/>
      <c r="E338" s="24"/>
      <c r="F338" s="24">
        <f t="shared" si="73"/>
        <v>0</v>
      </c>
      <c r="G338" s="24" t="str">
        <f t="shared" si="74"/>
        <v/>
      </c>
      <c r="H338" s="24" t="str">
        <f t="shared" si="75"/>
        <v/>
      </c>
      <c r="I338" s="25">
        <f t="shared" si="76"/>
        <v>45052</v>
      </c>
    </row>
    <row r="339" spans="2:9" hidden="1" x14ac:dyDescent="0.25">
      <c r="B339" s="26" t="str">
        <f t="shared" si="78"/>
        <v>10:45 - 12:00</v>
      </c>
      <c r="C339" s="24" t="s">
        <v>9</v>
      </c>
      <c r="D339" s="24"/>
      <c r="E339" s="24"/>
      <c r="F339" s="24">
        <f t="shared" si="73"/>
        <v>0</v>
      </c>
      <c r="G339" s="24" t="str">
        <f t="shared" si="74"/>
        <v/>
      </c>
      <c r="H339" s="24" t="str">
        <f t="shared" si="75"/>
        <v/>
      </c>
      <c r="I339" s="25">
        <f t="shared" si="76"/>
        <v>45052</v>
      </c>
    </row>
    <row r="340" spans="2:9" hidden="1" x14ac:dyDescent="0.25">
      <c r="B340" s="26" t="str">
        <f t="shared" si="78"/>
        <v>10:45 - 12:00</v>
      </c>
      <c r="C340" s="24" t="s">
        <v>10</v>
      </c>
      <c r="D340" s="24"/>
      <c r="E340" s="24"/>
      <c r="F340" s="24">
        <f t="shared" si="73"/>
        <v>0</v>
      </c>
      <c r="G340" s="24" t="str">
        <f t="shared" si="74"/>
        <v/>
      </c>
      <c r="H340" s="24" t="str">
        <f t="shared" si="75"/>
        <v/>
      </c>
      <c r="I340" s="25">
        <f t="shared" si="76"/>
        <v>45052</v>
      </c>
    </row>
    <row r="341" spans="2:9" hidden="1" x14ac:dyDescent="0.25">
      <c r="B341" s="26" t="str">
        <f t="shared" si="78"/>
        <v>10:45 - 12:00</v>
      </c>
      <c r="C341" s="24" t="s">
        <v>11</v>
      </c>
      <c r="D341" s="24"/>
      <c r="E341" s="24"/>
      <c r="F341" s="24">
        <f t="shared" si="73"/>
        <v>0</v>
      </c>
      <c r="G341" s="24" t="str">
        <f t="shared" si="74"/>
        <v/>
      </c>
      <c r="H341" s="24" t="str">
        <f t="shared" si="75"/>
        <v/>
      </c>
      <c r="I341" s="25">
        <f t="shared" si="76"/>
        <v>45052</v>
      </c>
    </row>
    <row r="342" spans="2:9" hidden="1" x14ac:dyDescent="0.25">
      <c r="B342" s="26" t="str">
        <f t="shared" si="78"/>
        <v>10:45 - 12:00</v>
      </c>
      <c r="C342" s="24" t="s">
        <v>12</v>
      </c>
      <c r="D342" s="24"/>
      <c r="E342" s="24"/>
      <c r="F342" s="24">
        <f t="shared" si="73"/>
        <v>0</v>
      </c>
      <c r="G342" s="24" t="str">
        <f t="shared" si="74"/>
        <v/>
      </c>
      <c r="H342" s="24" t="str">
        <f t="shared" si="75"/>
        <v/>
      </c>
      <c r="I342" s="25">
        <f t="shared" si="76"/>
        <v>45052</v>
      </c>
    </row>
    <row r="343" spans="2:9" hidden="1" x14ac:dyDescent="0.25">
      <c r="B343" s="26" t="str">
        <f t="shared" si="78"/>
        <v>10:45 - 12:00</v>
      </c>
      <c r="C343" s="24" t="s">
        <v>0</v>
      </c>
      <c r="D343" s="24"/>
      <c r="E343" s="24"/>
      <c r="F343" s="24" t="str">
        <f t="shared" si="73"/>
        <v>SRP108 Süs Bitkileri I</v>
      </c>
      <c r="G343" s="24">
        <f t="shared" si="74"/>
        <v>31</v>
      </c>
      <c r="H343" s="24" t="str">
        <f t="shared" si="75"/>
        <v>ONLİNE</v>
      </c>
      <c r="I343" s="25">
        <f t="shared" si="76"/>
        <v>45052</v>
      </c>
    </row>
    <row r="344" spans="2:9" hidden="1" x14ac:dyDescent="0.25">
      <c r="B344" s="26" t="str">
        <f t="shared" si="78"/>
        <v>10:45 - 12:00</v>
      </c>
      <c r="C344" s="24" t="s">
        <v>13</v>
      </c>
      <c r="D344" s="24"/>
      <c r="E344" s="24"/>
      <c r="F344" s="24">
        <f t="shared" si="73"/>
        <v>0</v>
      </c>
      <c r="G344" s="24" t="str">
        <f t="shared" si="74"/>
        <v/>
      </c>
      <c r="H344" s="24" t="str">
        <f t="shared" si="75"/>
        <v/>
      </c>
      <c r="I344" s="25">
        <f t="shared" si="76"/>
        <v>45052</v>
      </c>
    </row>
    <row r="345" spans="2:9" hidden="1" x14ac:dyDescent="0.25">
      <c r="B345" s="26" t="str">
        <f t="shared" si="78"/>
        <v>10:45 - 12:00</v>
      </c>
      <c r="C345" s="24" t="s">
        <v>14</v>
      </c>
      <c r="D345" s="24"/>
      <c r="E345" s="24"/>
      <c r="F345" s="24">
        <f t="shared" si="73"/>
        <v>0</v>
      </c>
      <c r="G345" s="24" t="str">
        <f t="shared" si="74"/>
        <v/>
      </c>
      <c r="H345" s="24" t="str">
        <f t="shared" si="75"/>
        <v/>
      </c>
      <c r="I345" s="25">
        <f t="shared" si="76"/>
        <v>45052</v>
      </c>
    </row>
    <row r="346" spans="2:9" hidden="1" x14ac:dyDescent="0.25">
      <c r="B346" s="26" t="str">
        <f>$B$29</f>
        <v>13:00 - 14:15</v>
      </c>
      <c r="C346" s="24" t="s">
        <v>15</v>
      </c>
      <c r="D346" s="24"/>
      <c r="E346" s="24"/>
      <c r="F346" s="24">
        <f t="shared" si="73"/>
        <v>0</v>
      </c>
      <c r="G346" s="24" t="str">
        <f t="shared" si="74"/>
        <v/>
      </c>
      <c r="H346" s="24" t="str">
        <f t="shared" si="75"/>
        <v/>
      </c>
      <c r="I346" s="25">
        <f t="shared" si="76"/>
        <v>45052</v>
      </c>
    </row>
    <row r="347" spans="2:9" hidden="1" x14ac:dyDescent="0.25">
      <c r="B347" s="26" t="str">
        <f t="shared" ref="B347:B356" si="79">$B$29</f>
        <v>13:00 - 14:15</v>
      </c>
      <c r="C347" s="24" t="s">
        <v>6</v>
      </c>
      <c r="D347" s="24"/>
      <c r="E347" s="24"/>
      <c r="F347" s="24">
        <f t="shared" si="73"/>
        <v>0</v>
      </c>
      <c r="G347" s="24" t="str">
        <f t="shared" si="74"/>
        <v/>
      </c>
      <c r="H347" s="24" t="str">
        <f t="shared" si="75"/>
        <v/>
      </c>
      <c r="I347" s="25">
        <f t="shared" si="76"/>
        <v>45052</v>
      </c>
    </row>
    <row r="348" spans="2:9" hidden="1" x14ac:dyDescent="0.25">
      <c r="B348" s="26" t="str">
        <f t="shared" si="79"/>
        <v>13:00 - 14:15</v>
      </c>
      <c r="C348" s="24" t="s">
        <v>7</v>
      </c>
      <c r="D348" s="24"/>
      <c r="E348" s="24"/>
      <c r="F348" s="24">
        <f t="shared" si="73"/>
        <v>0</v>
      </c>
      <c r="G348" s="24" t="str">
        <f t="shared" si="74"/>
        <v/>
      </c>
      <c r="H348" s="24" t="str">
        <f t="shared" si="75"/>
        <v/>
      </c>
      <c r="I348" s="25">
        <f t="shared" si="76"/>
        <v>45052</v>
      </c>
    </row>
    <row r="349" spans="2:9" hidden="1" x14ac:dyDescent="0.25">
      <c r="B349" s="26" t="str">
        <f t="shared" si="79"/>
        <v>13:00 - 14:15</v>
      </c>
      <c r="C349" s="24" t="s">
        <v>8</v>
      </c>
      <c r="D349" s="24"/>
      <c r="E349" s="24"/>
      <c r="F349" s="24">
        <f t="shared" si="73"/>
        <v>0</v>
      </c>
      <c r="G349" s="24" t="str">
        <f t="shared" si="74"/>
        <v/>
      </c>
      <c r="H349" s="24" t="str">
        <f t="shared" si="75"/>
        <v/>
      </c>
      <c r="I349" s="25">
        <f t="shared" si="76"/>
        <v>45052</v>
      </c>
    </row>
    <row r="350" spans="2:9" hidden="1" x14ac:dyDescent="0.25">
      <c r="B350" s="26" t="str">
        <f t="shared" si="79"/>
        <v>13:00 - 14:15</v>
      </c>
      <c r="C350" s="24" t="s">
        <v>9</v>
      </c>
      <c r="D350" s="24"/>
      <c r="E350" s="24"/>
      <c r="F350" s="24" t="str">
        <f t="shared" si="73"/>
        <v>HIT214 Meslek Etiği</v>
      </c>
      <c r="G350" s="24">
        <f t="shared" si="74"/>
        <v>35</v>
      </c>
      <c r="H350" s="24" t="str">
        <f t="shared" si="75"/>
        <v>ONLİNE</v>
      </c>
      <c r="I350" s="25">
        <f t="shared" si="76"/>
        <v>45052</v>
      </c>
    </row>
    <row r="351" spans="2:9" hidden="1" x14ac:dyDescent="0.25">
      <c r="B351" s="26" t="str">
        <f t="shared" si="79"/>
        <v>13:00 - 14:15</v>
      </c>
      <c r="C351" s="24" t="s">
        <v>10</v>
      </c>
      <c r="D351" s="24"/>
      <c r="E351" s="24"/>
      <c r="F351" s="24">
        <f t="shared" si="73"/>
        <v>0</v>
      </c>
      <c r="G351" s="24" t="str">
        <f t="shared" si="74"/>
        <v/>
      </c>
      <c r="H351" s="24" t="str">
        <f t="shared" si="75"/>
        <v/>
      </c>
      <c r="I351" s="25">
        <f t="shared" si="76"/>
        <v>45052</v>
      </c>
    </row>
    <row r="352" spans="2:9" hidden="1" x14ac:dyDescent="0.25">
      <c r="B352" s="26" t="str">
        <f t="shared" si="79"/>
        <v>13:00 - 14:15</v>
      </c>
      <c r="C352" s="24" t="s">
        <v>11</v>
      </c>
      <c r="D352" s="24"/>
      <c r="E352" s="24"/>
      <c r="F352" s="24" t="str">
        <f t="shared" si="73"/>
        <v>KYS204 Kalite Yönetim Sistemleri</v>
      </c>
      <c r="G352" s="24">
        <f t="shared" si="74"/>
        <v>32</v>
      </c>
      <c r="H352" s="24" t="str">
        <f t="shared" si="75"/>
        <v>ONLİNE</v>
      </c>
      <c r="I352" s="25">
        <f t="shared" si="76"/>
        <v>45052</v>
      </c>
    </row>
    <row r="353" spans="2:9" hidden="1" x14ac:dyDescent="0.25">
      <c r="B353" s="26" t="str">
        <f t="shared" si="79"/>
        <v>13:00 - 14:15</v>
      </c>
      <c r="C353" s="24" t="s">
        <v>12</v>
      </c>
      <c r="D353" s="24"/>
      <c r="E353" s="24"/>
      <c r="F353" s="24" t="str">
        <f t="shared" si="73"/>
        <v>PSB216 Mesleki Uygulama</v>
      </c>
      <c r="G353" s="24">
        <f t="shared" si="74"/>
        <v>37</v>
      </c>
      <c r="H353" s="24" t="str">
        <f t="shared" si="75"/>
        <v>ONLİNE</v>
      </c>
      <c r="I353" s="25">
        <f t="shared" si="76"/>
        <v>45052</v>
      </c>
    </row>
    <row r="354" spans="2:9" hidden="1" x14ac:dyDescent="0.25">
      <c r="B354" s="26" t="str">
        <f t="shared" si="79"/>
        <v>13:00 - 14:15</v>
      </c>
      <c r="C354" s="24" t="s">
        <v>0</v>
      </c>
      <c r="D354" s="24"/>
      <c r="E354" s="24"/>
      <c r="F354" s="24" t="str">
        <f t="shared" si="73"/>
        <v>SRP210 Süs Bitkileri-II</v>
      </c>
      <c r="G354" s="24">
        <f t="shared" si="74"/>
        <v>22</v>
      </c>
      <c r="H354" s="24" t="str">
        <f t="shared" si="75"/>
        <v>ONLİNE</v>
      </c>
      <c r="I354" s="25">
        <f t="shared" si="76"/>
        <v>45052</v>
      </c>
    </row>
    <row r="355" spans="2:9" hidden="1" x14ac:dyDescent="0.25">
      <c r="B355" s="26" t="str">
        <f t="shared" si="79"/>
        <v>13:00 - 14:15</v>
      </c>
      <c r="C355" s="24" t="s">
        <v>13</v>
      </c>
      <c r="D355" s="24"/>
      <c r="E355" s="24"/>
      <c r="F355" s="24">
        <f t="shared" si="73"/>
        <v>0</v>
      </c>
      <c r="G355" s="24" t="str">
        <f t="shared" si="74"/>
        <v/>
      </c>
      <c r="H355" s="24" t="str">
        <f t="shared" si="75"/>
        <v/>
      </c>
      <c r="I355" s="25">
        <f t="shared" si="76"/>
        <v>45052</v>
      </c>
    </row>
    <row r="356" spans="2:9" hidden="1" x14ac:dyDescent="0.25">
      <c r="B356" s="26" t="str">
        <f t="shared" si="79"/>
        <v>13:00 - 14:15</v>
      </c>
      <c r="C356" s="24" t="s">
        <v>14</v>
      </c>
      <c r="D356" s="24"/>
      <c r="E356" s="24"/>
      <c r="F356" s="24" t="str">
        <f t="shared" si="73"/>
        <v>TOİ228 Kalite Güvencesi ve Standartları</v>
      </c>
      <c r="G356" s="24">
        <f t="shared" si="74"/>
        <v>39</v>
      </c>
      <c r="H356" s="24" t="str">
        <f t="shared" si="75"/>
        <v>ONLİNE</v>
      </c>
      <c r="I356" s="25">
        <f t="shared" si="76"/>
        <v>45052</v>
      </c>
    </row>
    <row r="357" spans="2:9" hidden="1" x14ac:dyDescent="0.25">
      <c r="B357" s="26" t="str">
        <f>$B$40</f>
        <v>14:30 - 15:45</v>
      </c>
      <c r="C357" s="24" t="s">
        <v>15</v>
      </c>
      <c r="D357" s="24"/>
      <c r="E357" s="24"/>
      <c r="F357" s="24">
        <f t="shared" si="73"/>
        <v>0</v>
      </c>
      <c r="G357" s="24" t="str">
        <f t="shared" si="74"/>
        <v/>
      </c>
      <c r="H357" s="24" t="str">
        <f t="shared" si="75"/>
        <v/>
      </c>
      <c r="I357" s="25">
        <f t="shared" si="76"/>
        <v>45052</v>
      </c>
    </row>
    <row r="358" spans="2:9" hidden="1" x14ac:dyDescent="0.25">
      <c r="B358" s="26" t="str">
        <f t="shared" ref="B358:B367" si="80">$B$40</f>
        <v>14:30 - 15:45</v>
      </c>
      <c r="C358" s="24" t="s">
        <v>6</v>
      </c>
      <c r="D358" s="24"/>
      <c r="E358" s="24"/>
      <c r="F358" s="24">
        <f t="shared" si="73"/>
        <v>0</v>
      </c>
      <c r="G358" s="24" t="str">
        <f t="shared" si="74"/>
        <v/>
      </c>
      <c r="H358" s="24" t="str">
        <f t="shared" si="75"/>
        <v/>
      </c>
      <c r="I358" s="25">
        <f t="shared" si="76"/>
        <v>45052</v>
      </c>
    </row>
    <row r="359" spans="2:9" hidden="1" x14ac:dyDescent="0.25">
      <c r="B359" s="26" t="str">
        <f t="shared" si="80"/>
        <v>14:30 - 15:45</v>
      </c>
      <c r="C359" s="24" t="s">
        <v>7</v>
      </c>
      <c r="D359" s="24"/>
      <c r="E359" s="24"/>
      <c r="F359" s="24">
        <f t="shared" si="73"/>
        <v>0</v>
      </c>
      <c r="G359" s="24" t="str">
        <f t="shared" si="74"/>
        <v/>
      </c>
      <c r="H359" s="24" t="str">
        <f t="shared" si="75"/>
        <v/>
      </c>
      <c r="I359" s="25">
        <f t="shared" si="76"/>
        <v>45052</v>
      </c>
    </row>
    <row r="360" spans="2:9" hidden="1" x14ac:dyDescent="0.25">
      <c r="B360" s="26" t="str">
        <f t="shared" si="80"/>
        <v>14:30 - 15:45</v>
      </c>
      <c r="C360" s="24" t="s">
        <v>8</v>
      </c>
      <c r="D360" s="24"/>
      <c r="E360" s="24"/>
      <c r="F360" s="24">
        <f t="shared" si="73"/>
        <v>0</v>
      </c>
      <c r="G360" s="24" t="str">
        <f t="shared" si="74"/>
        <v/>
      </c>
      <c r="H360" s="24" t="str">
        <f t="shared" si="75"/>
        <v/>
      </c>
      <c r="I360" s="25">
        <f t="shared" si="76"/>
        <v>45052</v>
      </c>
    </row>
    <row r="361" spans="2:9" hidden="1" x14ac:dyDescent="0.25">
      <c r="B361" s="26" t="str">
        <f t="shared" si="80"/>
        <v>14:30 - 15:45</v>
      </c>
      <c r="C361" s="24" t="s">
        <v>9</v>
      </c>
      <c r="D361" s="24"/>
      <c r="E361" s="24"/>
      <c r="F361" s="24">
        <f t="shared" si="73"/>
        <v>0</v>
      </c>
      <c r="G361" s="24" t="str">
        <f t="shared" si="74"/>
        <v/>
      </c>
      <c r="H361" s="24" t="str">
        <f t="shared" si="75"/>
        <v/>
      </c>
      <c r="I361" s="25">
        <f t="shared" si="76"/>
        <v>45052</v>
      </c>
    </row>
    <row r="362" spans="2:9" hidden="1" x14ac:dyDescent="0.25">
      <c r="B362" s="26" t="str">
        <f t="shared" si="80"/>
        <v>14:30 - 15:45</v>
      </c>
      <c r="C362" s="24" t="s">
        <v>10</v>
      </c>
      <c r="D362" s="24"/>
      <c r="E362" s="24"/>
      <c r="F362" s="24">
        <f t="shared" si="73"/>
        <v>0</v>
      </c>
      <c r="G362" s="24" t="str">
        <f t="shared" si="74"/>
        <v/>
      </c>
      <c r="H362" s="24" t="str">
        <f t="shared" si="75"/>
        <v/>
      </c>
      <c r="I362" s="25">
        <f t="shared" si="76"/>
        <v>45052</v>
      </c>
    </row>
    <row r="363" spans="2:9" hidden="1" x14ac:dyDescent="0.25">
      <c r="B363" s="26" t="str">
        <f t="shared" si="80"/>
        <v>14:30 - 15:45</v>
      </c>
      <c r="C363" s="24" t="s">
        <v>11</v>
      </c>
      <c r="D363" s="24"/>
      <c r="E363" s="24"/>
      <c r="F363" s="24" t="str">
        <f t="shared" si="73"/>
        <v>MUV164 Muhasebe Denetimi</v>
      </c>
      <c r="G363" s="24">
        <f t="shared" si="74"/>
        <v>64</v>
      </c>
      <c r="H363" s="24" t="str">
        <f t="shared" si="75"/>
        <v>ONLİNE</v>
      </c>
      <c r="I363" s="25">
        <f t="shared" si="76"/>
        <v>45052</v>
      </c>
    </row>
    <row r="364" spans="2:9" hidden="1" x14ac:dyDescent="0.25">
      <c r="B364" s="26" t="str">
        <f t="shared" si="80"/>
        <v>14:30 - 15:45</v>
      </c>
      <c r="C364" s="24" t="s">
        <v>12</v>
      </c>
      <c r="D364" s="24"/>
      <c r="E364" s="24"/>
      <c r="F364" s="24">
        <f t="shared" si="73"/>
        <v>0</v>
      </c>
      <c r="G364" s="24" t="str">
        <f t="shared" si="74"/>
        <v/>
      </c>
      <c r="H364" s="24" t="str">
        <f t="shared" si="75"/>
        <v/>
      </c>
      <c r="I364" s="25">
        <f t="shared" si="76"/>
        <v>45052</v>
      </c>
    </row>
    <row r="365" spans="2:9" hidden="1" x14ac:dyDescent="0.25">
      <c r="B365" s="26" t="str">
        <f t="shared" si="80"/>
        <v>14:30 - 15:45</v>
      </c>
      <c r="C365" s="24" t="s">
        <v>0</v>
      </c>
      <c r="D365" s="24"/>
      <c r="E365" s="24"/>
      <c r="F365" s="24">
        <f t="shared" si="73"/>
        <v>0</v>
      </c>
      <c r="G365" s="24" t="str">
        <f t="shared" si="74"/>
        <v/>
      </c>
      <c r="H365" s="24" t="str">
        <f t="shared" si="75"/>
        <v/>
      </c>
      <c r="I365" s="25">
        <f t="shared" si="76"/>
        <v>45052</v>
      </c>
    </row>
    <row r="366" spans="2:9" hidden="1" x14ac:dyDescent="0.25">
      <c r="B366" s="26" t="str">
        <f t="shared" si="80"/>
        <v>14:30 - 15:45</v>
      </c>
      <c r="C366" s="24" t="s">
        <v>13</v>
      </c>
      <c r="D366" s="24"/>
      <c r="E366" s="24"/>
      <c r="F366" s="24">
        <f t="shared" si="73"/>
        <v>0</v>
      </c>
      <c r="G366" s="24" t="str">
        <f t="shared" si="74"/>
        <v/>
      </c>
      <c r="H366" s="24" t="str">
        <f t="shared" si="75"/>
        <v/>
      </c>
      <c r="I366" s="25">
        <f t="shared" si="76"/>
        <v>45052</v>
      </c>
    </row>
    <row r="367" spans="2:9" hidden="1" x14ac:dyDescent="0.25">
      <c r="B367" s="26" t="str">
        <f t="shared" si="80"/>
        <v>14:30 - 15:45</v>
      </c>
      <c r="C367" s="24" t="s">
        <v>14</v>
      </c>
      <c r="D367" s="24"/>
      <c r="E367" s="24"/>
      <c r="F367" s="24">
        <f t="shared" si="73"/>
        <v>0</v>
      </c>
      <c r="G367" s="24" t="str">
        <f t="shared" si="74"/>
        <v/>
      </c>
      <c r="H367" s="24" t="str">
        <f t="shared" si="75"/>
        <v/>
      </c>
      <c r="I367" s="25">
        <f t="shared" si="76"/>
        <v>45052</v>
      </c>
    </row>
    <row r="368" spans="2:9" hidden="1" x14ac:dyDescent="0.25">
      <c r="B368" s="2"/>
      <c r="C368" s="25">
        <f>$F$368</f>
        <v>45053</v>
      </c>
      <c r="D368" s="24"/>
      <c r="E368" s="24"/>
      <c r="F368" s="27">
        <f>Y5</f>
        <v>45053</v>
      </c>
      <c r="G368" s="27" t="s">
        <v>57</v>
      </c>
      <c r="H368" s="27" t="s">
        <v>56</v>
      </c>
      <c r="I368" s="25">
        <f>$F$368</f>
        <v>45053</v>
      </c>
    </row>
    <row r="369" spans="2:9" hidden="1" x14ac:dyDescent="0.25">
      <c r="B369" s="23" t="str">
        <f>$B$7</f>
        <v>09:15 -10:30</v>
      </c>
      <c r="C369" s="24" t="s">
        <v>15</v>
      </c>
      <c r="D369" s="24"/>
      <c r="E369" s="24"/>
      <c r="F369" s="24">
        <f t="shared" ref="F369:F412" si="81">Y7</f>
        <v>0</v>
      </c>
      <c r="G369" s="24" t="str">
        <f t="shared" ref="G369:G412" si="82">Z7</f>
        <v/>
      </c>
      <c r="H369" s="24" t="str">
        <f t="shared" ref="H369:H412" si="83">AA7</f>
        <v/>
      </c>
      <c r="I369" s="25">
        <f t="shared" ref="I369:I412" si="84">$F$368</f>
        <v>45053</v>
      </c>
    </row>
    <row r="370" spans="2:9" hidden="1" x14ac:dyDescent="0.25">
      <c r="B370" s="23" t="str">
        <f t="shared" ref="B370:B379" si="85">$B$7</f>
        <v>09:15 -10:30</v>
      </c>
      <c r="C370" s="24" t="s">
        <v>6</v>
      </c>
      <c r="D370" s="24"/>
      <c r="E370" s="24"/>
      <c r="F370" s="24">
        <f t="shared" si="81"/>
        <v>0</v>
      </c>
      <c r="G370" s="24" t="str">
        <f t="shared" si="82"/>
        <v/>
      </c>
      <c r="H370" s="24" t="str">
        <f t="shared" si="83"/>
        <v/>
      </c>
      <c r="I370" s="25">
        <f t="shared" si="84"/>
        <v>45053</v>
      </c>
    </row>
    <row r="371" spans="2:9" hidden="1" x14ac:dyDescent="0.25">
      <c r="B371" s="23" t="str">
        <f t="shared" si="85"/>
        <v>09:15 -10:30</v>
      </c>
      <c r="C371" s="24" t="s">
        <v>7</v>
      </c>
      <c r="D371" s="24"/>
      <c r="E371" s="24"/>
      <c r="F371" s="24">
        <f t="shared" si="81"/>
        <v>0</v>
      </c>
      <c r="G371" s="24" t="str">
        <f t="shared" si="82"/>
        <v/>
      </c>
      <c r="H371" s="24" t="str">
        <f t="shared" si="83"/>
        <v/>
      </c>
      <c r="I371" s="25">
        <f t="shared" si="84"/>
        <v>45053</v>
      </c>
    </row>
    <row r="372" spans="2:9" hidden="1" x14ac:dyDescent="0.25">
      <c r="B372" s="23" t="str">
        <f t="shared" si="85"/>
        <v>09:15 -10:30</v>
      </c>
      <c r="C372" s="24" t="s">
        <v>8</v>
      </c>
      <c r="D372" s="24"/>
      <c r="E372" s="24"/>
      <c r="F372" s="24">
        <f t="shared" si="81"/>
        <v>0</v>
      </c>
      <c r="G372" s="24" t="str">
        <f t="shared" si="82"/>
        <v/>
      </c>
      <c r="H372" s="24" t="str">
        <f t="shared" si="83"/>
        <v/>
      </c>
      <c r="I372" s="25">
        <f t="shared" si="84"/>
        <v>45053</v>
      </c>
    </row>
    <row r="373" spans="2:9" hidden="1" x14ac:dyDescent="0.25">
      <c r="B373" s="23" t="str">
        <f t="shared" si="85"/>
        <v>09:15 -10:30</v>
      </c>
      <c r="C373" s="24" t="s">
        <v>9</v>
      </c>
      <c r="D373" s="24"/>
      <c r="E373" s="24"/>
      <c r="F373" s="24">
        <f t="shared" si="81"/>
        <v>0</v>
      </c>
      <c r="G373" s="24" t="str">
        <f t="shared" si="82"/>
        <v/>
      </c>
      <c r="H373" s="24" t="str">
        <f t="shared" si="83"/>
        <v/>
      </c>
      <c r="I373" s="25">
        <f t="shared" si="84"/>
        <v>45053</v>
      </c>
    </row>
    <row r="374" spans="2:9" hidden="1" x14ac:dyDescent="0.25">
      <c r="B374" s="23" t="str">
        <f t="shared" si="85"/>
        <v>09:15 -10:30</v>
      </c>
      <c r="C374" s="24" t="s">
        <v>10</v>
      </c>
      <c r="D374" s="24"/>
      <c r="E374" s="24"/>
      <c r="F374" s="24">
        <f t="shared" si="81"/>
        <v>0</v>
      </c>
      <c r="G374" s="24" t="str">
        <f t="shared" si="82"/>
        <v/>
      </c>
      <c r="H374" s="24" t="str">
        <f t="shared" si="83"/>
        <v/>
      </c>
      <c r="I374" s="25">
        <f t="shared" si="84"/>
        <v>45053</v>
      </c>
    </row>
    <row r="375" spans="2:9" hidden="1" x14ac:dyDescent="0.25">
      <c r="B375" s="23" t="str">
        <f t="shared" si="85"/>
        <v>09:15 -10:30</v>
      </c>
      <c r="C375" s="24" t="s">
        <v>11</v>
      </c>
      <c r="D375" s="24"/>
      <c r="E375" s="24"/>
      <c r="F375" s="24">
        <f t="shared" si="81"/>
        <v>0</v>
      </c>
      <c r="G375" s="24" t="str">
        <f t="shared" si="82"/>
        <v/>
      </c>
      <c r="H375" s="24" t="str">
        <f t="shared" si="83"/>
        <v/>
      </c>
      <c r="I375" s="25">
        <f t="shared" si="84"/>
        <v>45053</v>
      </c>
    </row>
    <row r="376" spans="2:9" hidden="1" x14ac:dyDescent="0.25">
      <c r="B376" s="23" t="str">
        <f t="shared" si="85"/>
        <v>09:15 -10:30</v>
      </c>
      <c r="C376" s="24" t="s">
        <v>12</v>
      </c>
      <c r="D376" s="24"/>
      <c r="E376" s="24"/>
      <c r="F376" s="24">
        <f t="shared" si="81"/>
        <v>0</v>
      </c>
      <c r="G376" s="24" t="str">
        <f t="shared" si="82"/>
        <v/>
      </c>
      <c r="H376" s="24" t="str">
        <f t="shared" si="83"/>
        <v/>
      </c>
      <c r="I376" s="25">
        <f t="shared" si="84"/>
        <v>45053</v>
      </c>
    </row>
    <row r="377" spans="2:9" hidden="1" x14ac:dyDescent="0.25">
      <c r="B377" s="23" t="str">
        <f t="shared" si="85"/>
        <v>09:15 -10:30</v>
      </c>
      <c r="C377" s="24" t="s">
        <v>0</v>
      </c>
      <c r="D377" s="24"/>
      <c r="E377" s="24"/>
      <c r="F377" s="24">
        <f t="shared" si="81"/>
        <v>0</v>
      </c>
      <c r="G377" s="24" t="str">
        <f t="shared" si="82"/>
        <v/>
      </c>
      <c r="H377" s="24" t="str">
        <f t="shared" si="83"/>
        <v/>
      </c>
      <c r="I377" s="25">
        <f t="shared" si="84"/>
        <v>45053</v>
      </c>
    </row>
    <row r="378" spans="2:9" hidden="1" x14ac:dyDescent="0.25">
      <c r="B378" s="23" t="str">
        <f t="shared" si="85"/>
        <v>09:15 -10:30</v>
      </c>
      <c r="C378" s="24" t="s">
        <v>13</v>
      </c>
      <c r="D378" s="24"/>
      <c r="E378" s="24"/>
      <c r="F378" s="24">
        <f t="shared" si="81"/>
        <v>0</v>
      </c>
      <c r="G378" s="24" t="str">
        <f t="shared" si="82"/>
        <v/>
      </c>
      <c r="H378" s="24" t="str">
        <f t="shared" si="83"/>
        <v/>
      </c>
      <c r="I378" s="25">
        <f t="shared" si="84"/>
        <v>45053</v>
      </c>
    </row>
    <row r="379" spans="2:9" hidden="1" x14ac:dyDescent="0.25">
      <c r="B379" s="23" t="str">
        <f t="shared" si="85"/>
        <v>09:15 -10:30</v>
      </c>
      <c r="C379" s="24" t="s">
        <v>14</v>
      </c>
      <c r="D379" s="24"/>
      <c r="E379" s="24"/>
      <c r="F379" s="24">
        <f t="shared" si="81"/>
        <v>0</v>
      </c>
      <c r="G379" s="24" t="str">
        <f t="shared" si="82"/>
        <v/>
      </c>
      <c r="H379" s="24" t="str">
        <f t="shared" si="83"/>
        <v/>
      </c>
      <c r="I379" s="25">
        <f t="shared" si="84"/>
        <v>45053</v>
      </c>
    </row>
    <row r="380" spans="2:9" hidden="1" x14ac:dyDescent="0.25">
      <c r="B380" s="26" t="str">
        <f>$B$18</f>
        <v>10:45 - 12:00</v>
      </c>
      <c r="C380" s="24" t="s">
        <v>15</v>
      </c>
      <c r="D380" s="24"/>
      <c r="E380" s="24"/>
      <c r="F380" s="24">
        <f t="shared" si="81"/>
        <v>0</v>
      </c>
      <c r="G380" s="24" t="str">
        <f t="shared" si="82"/>
        <v/>
      </c>
      <c r="H380" s="24" t="str">
        <f t="shared" si="83"/>
        <v/>
      </c>
      <c r="I380" s="25">
        <f t="shared" si="84"/>
        <v>45053</v>
      </c>
    </row>
    <row r="381" spans="2:9" hidden="1" x14ac:dyDescent="0.25">
      <c r="B381" s="26" t="str">
        <f t="shared" ref="B381:B390" si="86">$B$18</f>
        <v>10:45 - 12:00</v>
      </c>
      <c r="C381" s="24" t="s">
        <v>6</v>
      </c>
      <c r="D381" s="24"/>
      <c r="E381" s="24"/>
      <c r="F381" s="24">
        <f t="shared" si="81"/>
        <v>0</v>
      </c>
      <c r="G381" s="24" t="str">
        <f t="shared" si="82"/>
        <v/>
      </c>
      <c r="H381" s="24" t="str">
        <f t="shared" si="83"/>
        <v/>
      </c>
      <c r="I381" s="25">
        <f t="shared" si="84"/>
        <v>45053</v>
      </c>
    </row>
    <row r="382" spans="2:9" hidden="1" x14ac:dyDescent="0.25">
      <c r="B382" s="26" t="str">
        <f t="shared" si="86"/>
        <v>10:45 - 12:00</v>
      </c>
      <c r="C382" s="24" t="s">
        <v>7</v>
      </c>
      <c r="D382" s="24"/>
      <c r="E382" s="24"/>
      <c r="F382" s="24">
        <f t="shared" si="81"/>
        <v>0</v>
      </c>
      <c r="G382" s="24" t="str">
        <f t="shared" si="82"/>
        <v/>
      </c>
      <c r="H382" s="24" t="str">
        <f t="shared" si="83"/>
        <v/>
      </c>
      <c r="I382" s="25">
        <f t="shared" si="84"/>
        <v>45053</v>
      </c>
    </row>
    <row r="383" spans="2:9" hidden="1" x14ac:dyDescent="0.25">
      <c r="B383" s="26" t="str">
        <f t="shared" si="86"/>
        <v>10:45 - 12:00</v>
      </c>
      <c r="C383" s="24" t="s">
        <v>8</v>
      </c>
      <c r="D383" s="24"/>
      <c r="E383" s="24"/>
      <c r="F383" s="24">
        <f t="shared" si="81"/>
        <v>0</v>
      </c>
      <c r="G383" s="24" t="str">
        <f t="shared" si="82"/>
        <v/>
      </c>
      <c r="H383" s="24" t="str">
        <f t="shared" si="83"/>
        <v/>
      </c>
      <c r="I383" s="25">
        <f t="shared" si="84"/>
        <v>45053</v>
      </c>
    </row>
    <row r="384" spans="2:9" hidden="1" x14ac:dyDescent="0.25">
      <c r="B384" s="26" t="str">
        <f t="shared" si="86"/>
        <v>10:45 - 12:00</v>
      </c>
      <c r="C384" s="24" t="s">
        <v>9</v>
      </c>
      <c r="D384" s="24"/>
      <c r="E384" s="24"/>
      <c r="F384" s="24">
        <f t="shared" si="81"/>
        <v>0</v>
      </c>
      <c r="G384" s="24" t="str">
        <f t="shared" si="82"/>
        <v/>
      </c>
      <c r="H384" s="24" t="str">
        <f t="shared" si="83"/>
        <v/>
      </c>
      <c r="I384" s="25">
        <f t="shared" si="84"/>
        <v>45053</v>
      </c>
    </row>
    <row r="385" spans="2:9" hidden="1" x14ac:dyDescent="0.25">
      <c r="B385" s="26" t="str">
        <f t="shared" si="86"/>
        <v>10:45 - 12:00</v>
      </c>
      <c r="C385" s="24" t="s">
        <v>10</v>
      </c>
      <c r="D385" s="24"/>
      <c r="E385" s="24"/>
      <c r="F385" s="24">
        <f t="shared" si="81"/>
        <v>0</v>
      </c>
      <c r="G385" s="24" t="str">
        <f t="shared" si="82"/>
        <v/>
      </c>
      <c r="H385" s="24" t="str">
        <f t="shared" si="83"/>
        <v/>
      </c>
      <c r="I385" s="25">
        <f t="shared" si="84"/>
        <v>45053</v>
      </c>
    </row>
    <row r="386" spans="2:9" hidden="1" x14ac:dyDescent="0.25">
      <c r="B386" s="26" t="str">
        <f t="shared" si="86"/>
        <v>10:45 - 12:00</v>
      </c>
      <c r="C386" s="24" t="s">
        <v>11</v>
      </c>
      <c r="D386" s="24"/>
      <c r="E386" s="24"/>
      <c r="F386" s="24">
        <f t="shared" si="81"/>
        <v>0</v>
      </c>
      <c r="G386" s="24" t="str">
        <f t="shared" si="82"/>
        <v/>
      </c>
      <c r="H386" s="24" t="str">
        <f t="shared" si="83"/>
        <v/>
      </c>
      <c r="I386" s="25">
        <f t="shared" si="84"/>
        <v>45053</v>
      </c>
    </row>
    <row r="387" spans="2:9" hidden="1" x14ac:dyDescent="0.25">
      <c r="B387" s="26" t="str">
        <f t="shared" si="86"/>
        <v>10:45 - 12:00</v>
      </c>
      <c r="C387" s="24" t="s">
        <v>12</v>
      </c>
      <c r="D387" s="24"/>
      <c r="E387" s="24"/>
      <c r="F387" s="24">
        <f t="shared" si="81"/>
        <v>0</v>
      </c>
      <c r="G387" s="24" t="str">
        <f t="shared" si="82"/>
        <v/>
      </c>
      <c r="H387" s="24" t="str">
        <f t="shared" si="83"/>
        <v/>
      </c>
      <c r="I387" s="25">
        <f t="shared" si="84"/>
        <v>45053</v>
      </c>
    </row>
    <row r="388" spans="2:9" hidden="1" x14ac:dyDescent="0.25">
      <c r="B388" s="26" t="str">
        <f t="shared" si="86"/>
        <v>10:45 - 12:00</v>
      </c>
      <c r="C388" s="24" t="s">
        <v>0</v>
      </c>
      <c r="D388" s="24"/>
      <c r="E388" s="24"/>
      <c r="F388" s="24" t="str">
        <f t="shared" si="81"/>
        <v>SRP110 Sebze Islahı</v>
      </c>
      <c r="G388" s="24">
        <f t="shared" si="82"/>
        <v>35</v>
      </c>
      <c r="H388" s="24" t="str">
        <f t="shared" si="83"/>
        <v>ONLİNE</v>
      </c>
      <c r="I388" s="25">
        <f t="shared" si="84"/>
        <v>45053</v>
      </c>
    </row>
    <row r="389" spans="2:9" hidden="1" x14ac:dyDescent="0.25">
      <c r="B389" s="26" t="str">
        <f t="shared" si="86"/>
        <v>10:45 - 12:00</v>
      </c>
      <c r="C389" s="24" t="s">
        <v>13</v>
      </c>
      <c r="D389" s="24"/>
      <c r="E389" s="24"/>
      <c r="F389" s="24">
        <f t="shared" si="81"/>
        <v>0</v>
      </c>
      <c r="G389" s="24" t="str">
        <f t="shared" si="82"/>
        <v/>
      </c>
      <c r="H389" s="24" t="str">
        <f t="shared" si="83"/>
        <v/>
      </c>
      <c r="I389" s="25">
        <f t="shared" si="84"/>
        <v>45053</v>
      </c>
    </row>
    <row r="390" spans="2:9" hidden="1" x14ac:dyDescent="0.25">
      <c r="B390" s="26" t="str">
        <f t="shared" si="86"/>
        <v>10:45 - 12:00</v>
      </c>
      <c r="C390" s="24" t="s">
        <v>14</v>
      </c>
      <c r="D390" s="24"/>
      <c r="E390" s="24"/>
      <c r="F390" s="24">
        <f t="shared" si="81"/>
        <v>0</v>
      </c>
      <c r="G390" s="24" t="str">
        <f t="shared" si="82"/>
        <v/>
      </c>
      <c r="H390" s="24" t="str">
        <f t="shared" si="83"/>
        <v/>
      </c>
      <c r="I390" s="25">
        <f t="shared" si="84"/>
        <v>45053</v>
      </c>
    </row>
    <row r="391" spans="2:9" hidden="1" x14ac:dyDescent="0.25">
      <c r="B391" s="26" t="str">
        <f>$B$29</f>
        <v>13:00 - 14:15</v>
      </c>
      <c r="C391" s="24" t="s">
        <v>15</v>
      </c>
      <c r="D391" s="24"/>
      <c r="E391" s="24"/>
      <c r="F391" s="24">
        <f t="shared" si="81"/>
        <v>0</v>
      </c>
      <c r="G391" s="24" t="str">
        <f t="shared" si="82"/>
        <v/>
      </c>
      <c r="H391" s="24" t="str">
        <f t="shared" si="83"/>
        <v/>
      </c>
      <c r="I391" s="25">
        <f t="shared" si="84"/>
        <v>45053</v>
      </c>
    </row>
    <row r="392" spans="2:9" hidden="1" x14ac:dyDescent="0.25">
      <c r="B392" s="26" t="str">
        <f t="shared" ref="B392:B401" si="87">$B$29</f>
        <v>13:00 - 14:15</v>
      </c>
      <c r="C392" s="24" t="s">
        <v>6</v>
      </c>
      <c r="D392" s="24"/>
      <c r="E392" s="24"/>
      <c r="F392" s="24">
        <f t="shared" si="81"/>
        <v>0</v>
      </c>
      <c r="G392" s="24" t="str">
        <f t="shared" si="82"/>
        <v/>
      </c>
      <c r="H392" s="24" t="str">
        <f t="shared" si="83"/>
        <v/>
      </c>
      <c r="I392" s="25">
        <f t="shared" si="84"/>
        <v>45053</v>
      </c>
    </row>
    <row r="393" spans="2:9" hidden="1" x14ac:dyDescent="0.25">
      <c r="B393" s="26" t="str">
        <f t="shared" si="87"/>
        <v>13:00 - 14:15</v>
      </c>
      <c r="C393" s="24" t="s">
        <v>7</v>
      </c>
      <c r="D393" s="24"/>
      <c r="E393" s="24"/>
      <c r="F393" s="24">
        <f t="shared" si="81"/>
        <v>0</v>
      </c>
      <c r="G393" s="24" t="str">
        <f t="shared" si="82"/>
        <v/>
      </c>
      <c r="H393" s="24" t="str">
        <f t="shared" si="83"/>
        <v/>
      </c>
      <c r="I393" s="25">
        <f t="shared" si="84"/>
        <v>45053</v>
      </c>
    </row>
    <row r="394" spans="2:9" hidden="1" x14ac:dyDescent="0.25">
      <c r="B394" s="26" t="str">
        <f t="shared" si="87"/>
        <v>13:00 - 14:15</v>
      </c>
      <c r="C394" s="24" t="s">
        <v>8</v>
      </c>
      <c r="D394" s="24"/>
      <c r="E394" s="24"/>
      <c r="F394" s="24">
        <f t="shared" si="81"/>
        <v>0</v>
      </c>
      <c r="G394" s="24" t="str">
        <f t="shared" si="82"/>
        <v/>
      </c>
      <c r="H394" s="24" t="str">
        <f t="shared" si="83"/>
        <v/>
      </c>
      <c r="I394" s="25">
        <f t="shared" si="84"/>
        <v>45053</v>
      </c>
    </row>
    <row r="395" spans="2:9" hidden="1" x14ac:dyDescent="0.25">
      <c r="B395" s="26" t="str">
        <f t="shared" si="87"/>
        <v>13:00 - 14:15</v>
      </c>
      <c r="C395" s="24" t="s">
        <v>9</v>
      </c>
      <c r="D395" s="24"/>
      <c r="E395" s="24"/>
      <c r="F395" s="24">
        <f t="shared" si="81"/>
        <v>0</v>
      </c>
      <c r="G395" s="24" t="str">
        <f t="shared" si="82"/>
        <v/>
      </c>
      <c r="H395" s="24" t="str">
        <f t="shared" si="83"/>
        <v/>
      </c>
      <c r="I395" s="25">
        <f t="shared" si="84"/>
        <v>45053</v>
      </c>
    </row>
    <row r="396" spans="2:9" hidden="1" x14ac:dyDescent="0.25">
      <c r="B396" s="26" t="str">
        <f t="shared" si="87"/>
        <v>13:00 - 14:15</v>
      </c>
      <c r="C396" s="24" t="s">
        <v>10</v>
      </c>
      <c r="D396" s="24"/>
      <c r="E396" s="24"/>
      <c r="F396" s="24">
        <f t="shared" si="81"/>
        <v>0</v>
      </c>
      <c r="G396" s="24" t="str">
        <f t="shared" si="82"/>
        <v/>
      </c>
      <c r="H396" s="24" t="str">
        <f t="shared" si="83"/>
        <v/>
      </c>
      <c r="I396" s="25">
        <f t="shared" si="84"/>
        <v>45053</v>
      </c>
    </row>
    <row r="397" spans="2:9" hidden="1" x14ac:dyDescent="0.25">
      <c r="B397" s="26" t="str">
        <f t="shared" si="87"/>
        <v>13:00 - 14:15</v>
      </c>
      <c r="C397" s="24" t="s">
        <v>11</v>
      </c>
      <c r="D397" s="24"/>
      <c r="E397" s="24"/>
      <c r="F397" s="24" t="str">
        <f t="shared" si="81"/>
        <v>MUV244 İnsan Kaynakları Yönetimi</v>
      </c>
      <c r="G397" s="24">
        <f t="shared" si="82"/>
        <v>26</v>
      </c>
      <c r="H397" s="24" t="str">
        <f t="shared" si="83"/>
        <v>ONLİNE</v>
      </c>
      <c r="I397" s="25">
        <f t="shared" si="84"/>
        <v>45053</v>
      </c>
    </row>
    <row r="398" spans="2:9" hidden="1" x14ac:dyDescent="0.25">
      <c r="B398" s="26" t="str">
        <f t="shared" si="87"/>
        <v>13:00 - 14:15</v>
      </c>
      <c r="C398" s="24" t="s">
        <v>12</v>
      </c>
      <c r="D398" s="24"/>
      <c r="E398" s="24"/>
      <c r="F398" s="24">
        <f t="shared" si="81"/>
        <v>0</v>
      </c>
      <c r="G398" s="24" t="str">
        <f t="shared" si="82"/>
        <v/>
      </c>
      <c r="H398" s="24" t="str">
        <f t="shared" si="83"/>
        <v/>
      </c>
      <c r="I398" s="25">
        <f t="shared" si="84"/>
        <v>45053</v>
      </c>
    </row>
    <row r="399" spans="2:9" hidden="1" x14ac:dyDescent="0.25">
      <c r="B399" s="26" t="str">
        <f t="shared" si="87"/>
        <v>13:00 - 14:15</v>
      </c>
      <c r="C399" s="24" t="s">
        <v>0</v>
      </c>
      <c r="D399" s="24"/>
      <c r="E399" s="24"/>
      <c r="F399" s="24" t="str">
        <f t="shared" si="81"/>
        <v>SRP208 Seracılıkta Yeni Gelişmeler</v>
      </c>
      <c r="G399" s="24">
        <f t="shared" si="82"/>
        <v>19</v>
      </c>
      <c r="H399" s="24" t="str">
        <f t="shared" si="83"/>
        <v>ONLİNE</v>
      </c>
      <c r="I399" s="25">
        <f t="shared" si="84"/>
        <v>45053</v>
      </c>
    </row>
    <row r="400" spans="2:9" hidden="1" x14ac:dyDescent="0.25">
      <c r="B400" s="26" t="str">
        <f t="shared" si="87"/>
        <v>13:00 - 14:15</v>
      </c>
      <c r="C400" s="24" t="s">
        <v>13</v>
      </c>
      <c r="D400" s="24"/>
      <c r="E400" s="24"/>
      <c r="F400" s="24">
        <f t="shared" si="81"/>
        <v>0</v>
      </c>
      <c r="G400" s="24" t="str">
        <f t="shared" si="82"/>
        <v/>
      </c>
      <c r="H400" s="24" t="str">
        <f t="shared" si="83"/>
        <v/>
      </c>
      <c r="I400" s="25">
        <f t="shared" si="84"/>
        <v>45053</v>
      </c>
    </row>
    <row r="401" spans="2:9" hidden="1" x14ac:dyDescent="0.25">
      <c r="B401" s="26" t="str">
        <f t="shared" si="87"/>
        <v>13:00 - 14:15</v>
      </c>
      <c r="C401" s="24" t="s">
        <v>14</v>
      </c>
      <c r="D401" s="24"/>
      <c r="E401" s="24"/>
      <c r="F401" s="24" t="str">
        <f t="shared" si="81"/>
        <v>TOİ248 Dünya Mutfakları</v>
      </c>
      <c r="G401" s="24">
        <f t="shared" si="82"/>
        <v>36</v>
      </c>
      <c r="H401" s="24" t="str">
        <f t="shared" si="83"/>
        <v>ONLİNE</v>
      </c>
      <c r="I401" s="25">
        <f t="shared" si="84"/>
        <v>45053</v>
      </c>
    </row>
    <row r="402" spans="2:9" hidden="1" x14ac:dyDescent="0.25">
      <c r="B402" s="26" t="str">
        <f>$B$40</f>
        <v>14:30 - 15:45</v>
      </c>
      <c r="C402" s="24" t="s">
        <v>15</v>
      </c>
      <c r="D402" s="24"/>
      <c r="E402" s="24"/>
      <c r="F402" s="24">
        <f t="shared" si="81"/>
        <v>0</v>
      </c>
      <c r="G402" s="24" t="str">
        <f t="shared" si="82"/>
        <v/>
      </c>
      <c r="H402" s="24" t="str">
        <f t="shared" si="83"/>
        <v/>
      </c>
      <c r="I402" s="25">
        <f t="shared" si="84"/>
        <v>45053</v>
      </c>
    </row>
    <row r="403" spans="2:9" hidden="1" x14ac:dyDescent="0.25">
      <c r="B403" s="26" t="str">
        <f t="shared" ref="B403:B412" si="88">$B$40</f>
        <v>14:30 - 15:45</v>
      </c>
      <c r="C403" s="24" t="s">
        <v>6</v>
      </c>
      <c r="D403" s="24"/>
      <c r="E403" s="24"/>
      <c r="F403" s="24">
        <f t="shared" si="81"/>
        <v>0</v>
      </c>
      <c r="G403" s="24" t="str">
        <f t="shared" si="82"/>
        <v/>
      </c>
      <c r="H403" s="24" t="str">
        <f t="shared" si="83"/>
        <v/>
      </c>
      <c r="I403" s="25">
        <f t="shared" si="84"/>
        <v>45053</v>
      </c>
    </row>
    <row r="404" spans="2:9" hidden="1" x14ac:dyDescent="0.25">
      <c r="B404" s="26" t="str">
        <f t="shared" si="88"/>
        <v>14:30 - 15:45</v>
      </c>
      <c r="C404" s="24" t="s">
        <v>7</v>
      </c>
      <c r="D404" s="24"/>
      <c r="E404" s="24"/>
      <c r="F404" s="24">
        <f t="shared" si="81"/>
        <v>0</v>
      </c>
      <c r="G404" s="24" t="str">
        <f t="shared" si="82"/>
        <v/>
      </c>
      <c r="H404" s="24" t="str">
        <f t="shared" si="83"/>
        <v/>
      </c>
      <c r="I404" s="25">
        <f t="shared" si="84"/>
        <v>45053</v>
      </c>
    </row>
    <row r="405" spans="2:9" hidden="1" x14ac:dyDescent="0.25">
      <c r="B405" s="26" t="str">
        <f t="shared" si="88"/>
        <v>14:30 - 15:45</v>
      </c>
      <c r="C405" s="24" t="s">
        <v>8</v>
      </c>
      <c r="D405" s="24"/>
      <c r="E405" s="24"/>
      <c r="F405" s="24">
        <f t="shared" si="81"/>
        <v>0</v>
      </c>
      <c r="G405" s="24" t="str">
        <f t="shared" si="82"/>
        <v/>
      </c>
      <c r="H405" s="24" t="str">
        <f t="shared" si="83"/>
        <v/>
      </c>
      <c r="I405" s="25">
        <f t="shared" si="84"/>
        <v>45053</v>
      </c>
    </row>
    <row r="406" spans="2:9" hidden="1" x14ac:dyDescent="0.25">
      <c r="B406" s="26" t="str">
        <f t="shared" si="88"/>
        <v>14:30 - 15:45</v>
      </c>
      <c r="C406" s="24" t="s">
        <v>9</v>
      </c>
      <c r="D406" s="24"/>
      <c r="E406" s="24"/>
      <c r="F406" s="24">
        <f t="shared" si="81"/>
        <v>0</v>
      </c>
      <c r="G406" s="24" t="str">
        <f t="shared" si="82"/>
        <v/>
      </c>
      <c r="H406" s="24" t="str">
        <f t="shared" si="83"/>
        <v/>
      </c>
      <c r="I406" s="25">
        <f t="shared" si="84"/>
        <v>45053</v>
      </c>
    </row>
    <row r="407" spans="2:9" hidden="1" x14ac:dyDescent="0.25">
      <c r="B407" s="26" t="str">
        <f t="shared" si="88"/>
        <v>14:30 - 15:45</v>
      </c>
      <c r="C407" s="24" t="s">
        <v>10</v>
      </c>
      <c r="D407" s="24"/>
      <c r="E407" s="24"/>
      <c r="F407" s="24">
        <f t="shared" si="81"/>
        <v>0</v>
      </c>
      <c r="G407" s="24" t="str">
        <f t="shared" si="82"/>
        <v/>
      </c>
      <c r="H407" s="24" t="str">
        <f t="shared" si="83"/>
        <v/>
      </c>
      <c r="I407" s="25">
        <f t="shared" si="84"/>
        <v>45053</v>
      </c>
    </row>
    <row r="408" spans="2:9" hidden="1" x14ac:dyDescent="0.25">
      <c r="B408" s="26" t="str">
        <f t="shared" si="88"/>
        <v>14:30 - 15:45</v>
      </c>
      <c r="C408" s="24" t="s">
        <v>11</v>
      </c>
      <c r="D408" s="24"/>
      <c r="E408" s="24"/>
      <c r="F408" s="24">
        <f t="shared" si="81"/>
        <v>0</v>
      </c>
      <c r="G408" s="24" t="str">
        <f t="shared" si="82"/>
        <v/>
      </c>
      <c r="H408" s="24" t="str">
        <f t="shared" si="83"/>
        <v/>
      </c>
      <c r="I408" s="25">
        <f t="shared" si="84"/>
        <v>45053</v>
      </c>
    </row>
    <row r="409" spans="2:9" hidden="1" x14ac:dyDescent="0.25">
      <c r="B409" s="26" t="str">
        <f t="shared" si="88"/>
        <v>14:30 - 15:45</v>
      </c>
      <c r="C409" s="24" t="s">
        <v>12</v>
      </c>
      <c r="D409" s="24"/>
      <c r="E409" s="24"/>
      <c r="F409" s="24">
        <f t="shared" si="81"/>
        <v>0</v>
      </c>
      <c r="G409" s="24" t="str">
        <f t="shared" si="82"/>
        <v/>
      </c>
      <c r="H409" s="24" t="str">
        <f t="shared" si="83"/>
        <v/>
      </c>
      <c r="I409" s="25">
        <f t="shared" si="84"/>
        <v>45053</v>
      </c>
    </row>
    <row r="410" spans="2:9" hidden="1" x14ac:dyDescent="0.25">
      <c r="B410" s="26" t="str">
        <f t="shared" si="88"/>
        <v>14:30 - 15:45</v>
      </c>
      <c r="C410" s="24" t="s">
        <v>0</v>
      </c>
      <c r="D410" s="24"/>
      <c r="E410" s="24"/>
      <c r="F410" s="24">
        <f t="shared" si="81"/>
        <v>0</v>
      </c>
      <c r="G410" s="24" t="str">
        <f t="shared" si="82"/>
        <v/>
      </c>
      <c r="H410" s="24" t="str">
        <f t="shared" si="83"/>
        <v/>
      </c>
      <c r="I410" s="25">
        <f t="shared" si="84"/>
        <v>45053</v>
      </c>
    </row>
    <row r="411" spans="2:9" hidden="1" x14ac:dyDescent="0.25">
      <c r="B411" s="26" t="str">
        <f t="shared" si="88"/>
        <v>14:30 - 15:45</v>
      </c>
      <c r="C411" s="24" t="s">
        <v>13</v>
      </c>
      <c r="D411" s="24"/>
      <c r="E411" s="24"/>
      <c r="F411" s="24">
        <f t="shared" si="81"/>
        <v>0</v>
      </c>
      <c r="G411" s="24" t="str">
        <f t="shared" si="82"/>
        <v/>
      </c>
      <c r="H411" s="24" t="str">
        <f t="shared" si="83"/>
        <v/>
      </c>
      <c r="I411" s="25">
        <f t="shared" si="84"/>
        <v>45053</v>
      </c>
    </row>
    <row r="412" spans="2:9" hidden="1" x14ac:dyDescent="0.25">
      <c r="B412" s="26" t="str">
        <f t="shared" si="88"/>
        <v>14:30 - 15:45</v>
      </c>
      <c r="C412" s="24" t="s">
        <v>14</v>
      </c>
      <c r="D412" s="24"/>
      <c r="E412" s="24"/>
      <c r="F412" s="24">
        <f t="shared" si="81"/>
        <v>0</v>
      </c>
      <c r="G412" s="24" t="str">
        <f t="shared" si="82"/>
        <v/>
      </c>
      <c r="H412" s="24" t="str">
        <f t="shared" si="83"/>
        <v/>
      </c>
      <c r="I412" s="25">
        <f t="shared" si="84"/>
        <v>45053</v>
      </c>
    </row>
    <row r="413" spans="2:9" hidden="1" x14ac:dyDescent="0.25">
      <c r="B413" s="2"/>
      <c r="C413" s="25">
        <f>$F$413</f>
        <v>45054</v>
      </c>
      <c r="D413" s="24"/>
      <c r="E413" s="24"/>
      <c r="F413" s="27">
        <f>AB5</f>
        <v>45054</v>
      </c>
      <c r="G413" s="27" t="s">
        <v>57</v>
      </c>
      <c r="H413" s="27" t="s">
        <v>56</v>
      </c>
      <c r="I413" s="25">
        <f>$F$413</f>
        <v>45054</v>
      </c>
    </row>
    <row r="414" spans="2:9" hidden="1" x14ac:dyDescent="0.25">
      <c r="B414" s="23" t="str">
        <f>$B$7</f>
        <v>09:15 -10:30</v>
      </c>
      <c r="C414" s="24" t="s">
        <v>15</v>
      </c>
      <c r="D414" s="24"/>
      <c r="E414" s="24"/>
      <c r="F414" s="24">
        <f t="shared" ref="F414:F457" si="89">AB7</f>
        <v>0</v>
      </c>
      <c r="G414" s="24" t="str">
        <f t="shared" ref="G414:G457" si="90">AC7</f>
        <v/>
      </c>
      <c r="H414" s="24" t="str">
        <f t="shared" ref="H414:H457" si="91">AD7</f>
        <v/>
      </c>
      <c r="I414" s="25">
        <f t="shared" ref="I414:I457" si="92">$F$413</f>
        <v>45054</v>
      </c>
    </row>
    <row r="415" spans="2:9" hidden="1" x14ac:dyDescent="0.25">
      <c r="B415" s="23" t="str">
        <f t="shared" ref="B415:B424" si="93">$B$7</f>
        <v>09:15 -10:30</v>
      </c>
      <c r="C415" s="24" t="s">
        <v>6</v>
      </c>
      <c r="D415" s="24"/>
      <c r="E415" s="24"/>
      <c r="F415" s="24">
        <f t="shared" si="89"/>
        <v>0</v>
      </c>
      <c r="G415" s="24" t="str">
        <f t="shared" si="90"/>
        <v/>
      </c>
      <c r="H415" s="24" t="str">
        <f t="shared" si="91"/>
        <v/>
      </c>
      <c r="I415" s="25">
        <f t="shared" si="92"/>
        <v>45054</v>
      </c>
    </row>
    <row r="416" spans="2:9" hidden="1" x14ac:dyDescent="0.25">
      <c r="B416" s="23" t="str">
        <f t="shared" si="93"/>
        <v>09:15 -10:30</v>
      </c>
      <c r="C416" s="24" t="s">
        <v>7</v>
      </c>
      <c r="D416" s="24"/>
      <c r="E416" s="24"/>
      <c r="F416" s="24">
        <f t="shared" si="89"/>
        <v>0</v>
      </c>
      <c r="G416" s="24" t="str">
        <f t="shared" si="90"/>
        <v/>
      </c>
      <c r="H416" s="24" t="str">
        <f t="shared" si="91"/>
        <v/>
      </c>
      <c r="I416" s="25">
        <f t="shared" si="92"/>
        <v>45054</v>
      </c>
    </row>
    <row r="417" spans="2:9" hidden="1" x14ac:dyDescent="0.25">
      <c r="B417" s="23" t="str">
        <f t="shared" si="93"/>
        <v>09:15 -10:30</v>
      </c>
      <c r="C417" s="24" t="s">
        <v>8</v>
      </c>
      <c r="D417" s="24"/>
      <c r="E417" s="24"/>
      <c r="F417" s="24">
        <f t="shared" si="89"/>
        <v>0</v>
      </c>
      <c r="G417" s="24" t="str">
        <f t="shared" si="90"/>
        <v/>
      </c>
      <c r="H417" s="24" t="str">
        <f t="shared" si="91"/>
        <v/>
      </c>
      <c r="I417" s="25">
        <f t="shared" si="92"/>
        <v>45054</v>
      </c>
    </row>
    <row r="418" spans="2:9" hidden="1" x14ac:dyDescent="0.25">
      <c r="B418" s="23" t="str">
        <f t="shared" si="93"/>
        <v>09:15 -10:30</v>
      </c>
      <c r="C418" s="24" t="s">
        <v>9</v>
      </c>
      <c r="D418" s="24"/>
      <c r="E418" s="24"/>
      <c r="F418" s="24">
        <f t="shared" si="89"/>
        <v>0</v>
      </c>
      <c r="G418" s="24" t="str">
        <f t="shared" si="90"/>
        <v/>
      </c>
      <c r="H418" s="24" t="str">
        <f t="shared" si="91"/>
        <v/>
      </c>
      <c r="I418" s="25">
        <f t="shared" si="92"/>
        <v>45054</v>
      </c>
    </row>
    <row r="419" spans="2:9" hidden="1" x14ac:dyDescent="0.25">
      <c r="B419" s="23" t="str">
        <f t="shared" si="93"/>
        <v>09:15 -10:30</v>
      </c>
      <c r="C419" s="24" t="s">
        <v>10</v>
      </c>
      <c r="D419" s="24"/>
      <c r="E419" s="24"/>
      <c r="F419" s="24">
        <f t="shared" si="89"/>
        <v>0</v>
      </c>
      <c r="G419" s="24" t="str">
        <f t="shared" si="90"/>
        <v/>
      </c>
      <c r="H419" s="24" t="str">
        <f t="shared" si="91"/>
        <v/>
      </c>
      <c r="I419" s="25">
        <f t="shared" si="92"/>
        <v>45054</v>
      </c>
    </row>
    <row r="420" spans="2:9" hidden="1" x14ac:dyDescent="0.25">
      <c r="B420" s="23" t="str">
        <f t="shared" si="93"/>
        <v>09:15 -10:30</v>
      </c>
      <c r="C420" s="24" t="s">
        <v>11</v>
      </c>
      <c r="D420" s="24"/>
      <c r="E420" s="24"/>
      <c r="F420" s="24">
        <f t="shared" si="89"/>
        <v>0</v>
      </c>
      <c r="G420" s="24" t="str">
        <f t="shared" si="90"/>
        <v/>
      </c>
      <c r="H420" s="24" t="str">
        <f t="shared" si="91"/>
        <v/>
      </c>
      <c r="I420" s="25">
        <f t="shared" si="92"/>
        <v>45054</v>
      </c>
    </row>
    <row r="421" spans="2:9" hidden="1" x14ac:dyDescent="0.25">
      <c r="B421" s="23" t="str">
        <f t="shared" si="93"/>
        <v>09:15 -10:30</v>
      </c>
      <c r="C421" s="24" t="s">
        <v>12</v>
      </c>
      <c r="D421" s="24"/>
      <c r="E421" s="24"/>
      <c r="F421" s="24">
        <f t="shared" si="89"/>
        <v>0</v>
      </c>
      <c r="G421" s="24" t="str">
        <f t="shared" si="90"/>
        <v/>
      </c>
      <c r="H421" s="24" t="str">
        <f t="shared" si="91"/>
        <v/>
      </c>
      <c r="I421" s="25">
        <f t="shared" si="92"/>
        <v>45054</v>
      </c>
    </row>
    <row r="422" spans="2:9" hidden="1" x14ac:dyDescent="0.25">
      <c r="B422" s="23" t="str">
        <f t="shared" si="93"/>
        <v>09:15 -10:30</v>
      </c>
      <c r="C422" s="24" t="s">
        <v>0</v>
      </c>
      <c r="D422" s="24"/>
      <c r="E422" s="24"/>
      <c r="F422" s="24">
        <f t="shared" si="89"/>
        <v>0</v>
      </c>
      <c r="G422" s="24" t="str">
        <f t="shared" si="90"/>
        <v/>
      </c>
      <c r="H422" s="24" t="str">
        <f t="shared" si="91"/>
        <v/>
      </c>
      <c r="I422" s="25">
        <f t="shared" si="92"/>
        <v>45054</v>
      </c>
    </row>
    <row r="423" spans="2:9" hidden="1" x14ac:dyDescent="0.25">
      <c r="B423" s="23" t="str">
        <f t="shared" si="93"/>
        <v>09:15 -10:30</v>
      </c>
      <c r="C423" s="24" t="s">
        <v>13</v>
      </c>
      <c r="D423" s="24"/>
      <c r="E423" s="24"/>
      <c r="F423" s="24">
        <f t="shared" si="89"/>
        <v>0</v>
      </c>
      <c r="G423" s="24" t="str">
        <f t="shared" si="90"/>
        <v/>
      </c>
      <c r="H423" s="24" t="str">
        <f t="shared" si="91"/>
        <v/>
      </c>
      <c r="I423" s="25">
        <f t="shared" si="92"/>
        <v>45054</v>
      </c>
    </row>
    <row r="424" spans="2:9" hidden="1" x14ac:dyDescent="0.25">
      <c r="B424" s="23" t="str">
        <f t="shared" si="93"/>
        <v>09:15 -10:30</v>
      </c>
      <c r="C424" s="24" t="s">
        <v>14</v>
      </c>
      <c r="D424" s="24"/>
      <c r="E424" s="24"/>
      <c r="F424" s="24">
        <f t="shared" si="89"/>
        <v>0</v>
      </c>
      <c r="G424" s="24" t="str">
        <f t="shared" si="90"/>
        <v/>
      </c>
      <c r="H424" s="24" t="str">
        <f t="shared" si="91"/>
        <v/>
      </c>
      <c r="I424" s="25">
        <f t="shared" si="92"/>
        <v>45054</v>
      </c>
    </row>
    <row r="425" spans="2:9" hidden="1" x14ac:dyDescent="0.25">
      <c r="B425" s="26" t="str">
        <f>$B$18</f>
        <v>10:45 - 12:00</v>
      </c>
      <c r="C425" s="24" t="s">
        <v>15</v>
      </c>
      <c r="D425" s="24"/>
      <c r="E425" s="24"/>
      <c r="F425" s="24">
        <f t="shared" si="89"/>
        <v>0</v>
      </c>
      <c r="G425" s="24" t="str">
        <f t="shared" si="90"/>
        <v/>
      </c>
      <c r="H425" s="24" t="str">
        <f t="shared" si="91"/>
        <v/>
      </c>
      <c r="I425" s="25">
        <f t="shared" si="92"/>
        <v>45054</v>
      </c>
    </row>
    <row r="426" spans="2:9" hidden="1" x14ac:dyDescent="0.25">
      <c r="B426" s="26" t="str">
        <f t="shared" ref="B426:B435" si="94">$B$18</f>
        <v>10:45 - 12:00</v>
      </c>
      <c r="C426" s="24" t="s">
        <v>6</v>
      </c>
      <c r="D426" s="24"/>
      <c r="E426" s="24"/>
      <c r="F426" s="24">
        <f t="shared" si="89"/>
        <v>0</v>
      </c>
      <c r="G426" s="24" t="str">
        <f t="shared" si="90"/>
        <v/>
      </c>
      <c r="H426" s="24" t="str">
        <f t="shared" si="91"/>
        <v/>
      </c>
      <c r="I426" s="25">
        <f t="shared" si="92"/>
        <v>45054</v>
      </c>
    </row>
    <row r="427" spans="2:9" hidden="1" x14ac:dyDescent="0.25">
      <c r="B427" s="26" t="str">
        <f t="shared" si="94"/>
        <v>10:45 - 12:00</v>
      </c>
      <c r="C427" s="24" t="s">
        <v>7</v>
      </c>
      <c r="D427" s="24"/>
      <c r="E427" s="24"/>
      <c r="F427" s="24">
        <f t="shared" si="89"/>
        <v>0</v>
      </c>
      <c r="G427" s="24" t="str">
        <f t="shared" si="90"/>
        <v/>
      </c>
      <c r="H427" s="24" t="str">
        <f t="shared" si="91"/>
        <v/>
      </c>
      <c r="I427" s="25">
        <f t="shared" si="92"/>
        <v>45054</v>
      </c>
    </row>
    <row r="428" spans="2:9" hidden="1" x14ac:dyDescent="0.25">
      <c r="B428" s="26" t="str">
        <f t="shared" si="94"/>
        <v>10:45 - 12:00</v>
      </c>
      <c r="C428" s="24" t="s">
        <v>8</v>
      </c>
      <c r="D428" s="24"/>
      <c r="E428" s="24"/>
      <c r="F428" s="24">
        <f t="shared" si="89"/>
        <v>0</v>
      </c>
      <c r="G428" s="24" t="str">
        <f t="shared" si="90"/>
        <v/>
      </c>
      <c r="H428" s="24" t="str">
        <f t="shared" si="91"/>
        <v/>
      </c>
      <c r="I428" s="25">
        <f t="shared" si="92"/>
        <v>45054</v>
      </c>
    </row>
    <row r="429" spans="2:9" hidden="1" x14ac:dyDescent="0.25">
      <c r="B429" s="26" t="str">
        <f t="shared" si="94"/>
        <v>10:45 - 12:00</v>
      </c>
      <c r="C429" s="24" t="s">
        <v>9</v>
      </c>
      <c r="D429" s="24"/>
      <c r="E429" s="24"/>
      <c r="F429" s="24">
        <f t="shared" si="89"/>
        <v>0</v>
      </c>
      <c r="G429" s="24" t="str">
        <f t="shared" si="90"/>
        <v/>
      </c>
      <c r="H429" s="24" t="str">
        <f t="shared" si="91"/>
        <v/>
      </c>
      <c r="I429" s="25">
        <f t="shared" si="92"/>
        <v>45054</v>
      </c>
    </row>
    <row r="430" spans="2:9" hidden="1" x14ac:dyDescent="0.25">
      <c r="B430" s="26" t="str">
        <f t="shared" si="94"/>
        <v>10:45 - 12:00</v>
      </c>
      <c r="C430" s="24" t="s">
        <v>10</v>
      </c>
      <c r="D430" s="24"/>
      <c r="E430" s="24"/>
      <c r="F430" s="24">
        <f t="shared" si="89"/>
        <v>0</v>
      </c>
      <c r="G430" s="24" t="str">
        <f t="shared" si="90"/>
        <v/>
      </c>
      <c r="H430" s="24" t="str">
        <f t="shared" si="91"/>
        <v/>
      </c>
      <c r="I430" s="25">
        <f t="shared" si="92"/>
        <v>45054</v>
      </c>
    </row>
    <row r="431" spans="2:9" hidden="1" x14ac:dyDescent="0.25">
      <c r="B431" s="26" t="str">
        <f t="shared" si="94"/>
        <v>10:45 - 12:00</v>
      </c>
      <c r="C431" s="24" t="s">
        <v>11</v>
      </c>
      <c r="D431" s="24"/>
      <c r="E431" s="24"/>
      <c r="F431" s="24">
        <f t="shared" si="89"/>
        <v>0</v>
      </c>
      <c r="G431" s="24" t="str">
        <f t="shared" si="90"/>
        <v/>
      </c>
      <c r="H431" s="24" t="str">
        <f t="shared" si="91"/>
        <v/>
      </c>
      <c r="I431" s="25">
        <f t="shared" si="92"/>
        <v>45054</v>
      </c>
    </row>
    <row r="432" spans="2:9" hidden="1" x14ac:dyDescent="0.25">
      <c r="B432" s="26" t="str">
        <f t="shared" si="94"/>
        <v>10:45 - 12:00</v>
      </c>
      <c r="C432" s="24" t="s">
        <v>12</v>
      </c>
      <c r="D432" s="24"/>
      <c r="E432" s="24"/>
      <c r="F432" s="24">
        <f t="shared" si="89"/>
        <v>0</v>
      </c>
      <c r="G432" s="24" t="str">
        <f t="shared" si="90"/>
        <v/>
      </c>
      <c r="H432" s="24" t="str">
        <f t="shared" si="91"/>
        <v/>
      </c>
      <c r="I432" s="25">
        <f t="shared" si="92"/>
        <v>45054</v>
      </c>
    </row>
    <row r="433" spans="2:9" hidden="1" x14ac:dyDescent="0.25">
      <c r="B433" s="26" t="str">
        <f t="shared" si="94"/>
        <v>10:45 - 12:00</v>
      </c>
      <c r="C433" s="24" t="s">
        <v>0</v>
      </c>
      <c r="D433" s="24"/>
      <c r="E433" s="24"/>
      <c r="F433" s="24">
        <f t="shared" si="89"/>
        <v>0</v>
      </c>
      <c r="G433" s="24" t="str">
        <f t="shared" si="90"/>
        <v/>
      </c>
      <c r="H433" s="24" t="str">
        <f t="shared" si="91"/>
        <v/>
      </c>
      <c r="I433" s="25">
        <f t="shared" si="92"/>
        <v>45054</v>
      </c>
    </row>
    <row r="434" spans="2:9" hidden="1" x14ac:dyDescent="0.25">
      <c r="B434" s="26" t="str">
        <f t="shared" si="94"/>
        <v>10:45 - 12:00</v>
      </c>
      <c r="C434" s="24" t="s">
        <v>13</v>
      </c>
      <c r="D434" s="24"/>
      <c r="E434" s="24"/>
      <c r="F434" s="24">
        <f t="shared" si="89"/>
        <v>0</v>
      </c>
      <c r="G434" s="24" t="str">
        <f t="shared" si="90"/>
        <v/>
      </c>
      <c r="H434" s="24" t="str">
        <f t="shared" si="91"/>
        <v/>
      </c>
      <c r="I434" s="25">
        <f t="shared" si="92"/>
        <v>45054</v>
      </c>
    </row>
    <row r="435" spans="2:9" hidden="1" x14ac:dyDescent="0.25">
      <c r="B435" s="26" t="str">
        <f t="shared" si="94"/>
        <v>10:45 - 12:00</v>
      </c>
      <c r="C435" s="24" t="s">
        <v>14</v>
      </c>
      <c r="D435" s="24"/>
      <c r="E435" s="24"/>
      <c r="F435" s="24">
        <f t="shared" si="89"/>
        <v>0</v>
      </c>
      <c r="G435" s="24" t="str">
        <f t="shared" si="90"/>
        <v/>
      </c>
      <c r="H435" s="24" t="str">
        <f t="shared" si="91"/>
        <v/>
      </c>
      <c r="I435" s="25">
        <f t="shared" si="92"/>
        <v>45054</v>
      </c>
    </row>
    <row r="436" spans="2:9" hidden="1" x14ac:dyDescent="0.25">
      <c r="B436" s="26" t="str">
        <f>$B$29</f>
        <v>13:00 - 14:15</v>
      </c>
      <c r="C436" s="24" t="s">
        <v>15</v>
      </c>
      <c r="D436" s="24"/>
      <c r="E436" s="24"/>
      <c r="F436" s="24">
        <f t="shared" si="89"/>
        <v>0</v>
      </c>
      <c r="G436" s="24" t="str">
        <f t="shared" si="90"/>
        <v/>
      </c>
      <c r="H436" s="24" t="str">
        <f t="shared" si="91"/>
        <v/>
      </c>
      <c r="I436" s="25">
        <f t="shared" si="92"/>
        <v>45054</v>
      </c>
    </row>
    <row r="437" spans="2:9" hidden="1" x14ac:dyDescent="0.25">
      <c r="B437" s="26" t="str">
        <f t="shared" ref="B437:B446" si="95">$B$29</f>
        <v>13:00 - 14:15</v>
      </c>
      <c r="C437" s="24" t="s">
        <v>6</v>
      </c>
      <c r="D437" s="24"/>
      <c r="E437" s="24"/>
      <c r="F437" s="24">
        <f t="shared" si="89"/>
        <v>0</v>
      </c>
      <c r="G437" s="24" t="str">
        <f t="shared" si="90"/>
        <v/>
      </c>
      <c r="H437" s="24" t="str">
        <f t="shared" si="91"/>
        <v/>
      </c>
      <c r="I437" s="25">
        <f t="shared" si="92"/>
        <v>45054</v>
      </c>
    </row>
    <row r="438" spans="2:9" hidden="1" x14ac:dyDescent="0.25">
      <c r="B438" s="26" t="str">
        <f t="shared" si="95"/>
        <v>13:00 - 14:15</v>
      </c>
      <c r="C438" s="24" t="s">
        <v>7</v>
      </c>
      <c r="D438" s="24"/>
      <c r="E438" s="24"/>
      <c r="F438" s="24">
        <f t="shared" si="89"/>
        <v>0</v>
      </c>
      <c r="G438" s="24" t="str">
        <f t="shared" si="90"/>
        <v/>
      </c>
      <c r="H438" s="24" t="str">
        <f t="shared" si="91"/>
        <v/>
      </c>
      <c r="I438" s="25">
        <f t="shared" si="92"/>
        <v>45054</v>
      </c>
    </row>
    <row r="439" spans="2:9" hidden="1" x14ac:dyDescent="0.25">
      <c r="B439" s="26" t="str">
        <f t="shared" si="95"/>
        <v>13:00 - 14:15</v>
      </c>
      <c r="C439" s="24" t="s">
        <v>8</v>
      </c>
      <c r="D439" s="24"/>
      <c r="E439" s="24"/>
      <c r="F439" s="24">
        <f t="shared" si="89"/>
        <v>0</v>
      </c>
      <c r="G439" s="24" t="str">
        <f t="shared" si="90"/>
        <v/>
      </c>
      <c r="H439" s="24" t="str">
        <f t="shared" si="91"/>
        <v/>
      </c>
      <c r="I439" s="25">
        <f t="shared" si="92"/>
        <v>45054</v>
      </c>
    </row>
    <row r="440" spans="2:9" hidden="1" x14ac:dyDescent="0.25">
      <c r="B440" s="26" t="str">
        <f t="shared" si="95"/>
        <v>13:00 - 14:15</v>
      </c>
      <c r="C440" s="24" t="s">
        <v>9</v>
      </c>
      <c r="D440" s="24"/>
      <c r="E440" s="24"/>
      <c r="F440" s="24">
        <f t="shared" si="89"/>
        <v>0</v>
      </c>
      <c r="G440" s="24" t="str">
        <f t="shared" si="90"/>
        <v/>
      </c>
      <c r="H440" s="24" t="str">
        <f t="shared" si="91"/>
        <v/>
      </c>
      <c r="I440" s="25">
        <f t="shared" si="92"/>
        <v>45054</v>
      </c>
    </row>
    <row r="441" spans="2:9" hidden="1" x14ac:dyDescent="0.25">
      <c r="B441" s="26" t="str">
        <f t="shared" si="95"/>
        <v>13:00 - 14:15</v>
      </c>
      <c r="C441" s="24" t="s">
        <v>10</v>
      </c>
      <c r="D441" s="24"/>
      <c r="E441" s="24"/>
      <c r="F441" s="24">
        <f t="shared" si="89"/>
        <v>0</v>
      </c>
      <c r="G441" s="24" t="str">
        <f t="shared" si="90"/>
        <v/>
      </c>
      <c r="H441" s="24" t="str">
        <f t="shared" si="91"/>
        <v/>
      </c>
      <c r="I441" s="25">
        <f t="shared" si="92"/>
        <v>45054</v>
      </c>
    </row>
    <row r="442" spans="2:9" hidden="1" x14ac:dyDescent="0.25">
      <c r="B442" s="26" t="str">
        <f t="shared" si="95"/>
        <v>13:00 - 14:15</v>
      </c>
      <c r="C442" s="24" t="s">
        <v>11</v>
      </c>
      <c r="D442" s="24"/>
      <c r="E442" s="24"/>
      <c r="F442" s="24">
        <f t="shared" si="89"/>
        <v>0</v>
      </c>
      <c r="G442" s="24" t="str">
        <f t="shared" si="90"/>
        <v/>
      </c>
      <c r="H442" s="24" t="str">
        <f t="shared" si="91"/>
        <v/>
      </c>
      <c r="I442" s="25">
        <f t="shared" si="92"/>
        <v>45054</v>
      </c>
    </row>
    <row r="443" spans="2:9" hidden="1" x14ac:dyDescent="0.25">
      <c r="B443" s="26" t="str">
        <f t="shared" si="95"/>
        <v>13:00 - 14:15</v>
      </c>
      <c r="C443" s="24" t="s">
        <v>12</v>
      </c>
      <c r="D443" s="24"/>
      <c r="E443" s="24"/>
      <c r="F443" s="24">
        <f t="shared" si="89"/>
        <v>0</v>
      </c>
      <c r="G443" s="24" t="str">
        <f t="shared" si="90"/>
        <v/>
      </c>
      <c r="H443" s="24" t="str">
        <f t="shared" si="91"/>
        <v/>
      </c>
      <c r="I443" s="25">
        <f t="shared" si="92"/>
        <v>45054</v>
      </c>
    </row>
    <row r="444" spans="2:9" hidden="1" x14ac:dyDescent="0.25">
      <c r="B444" s="26" t="str">
        <f t="shared" si="95"/>
        <v>13:00 - 14:15</v>
      </c>
      <c r="C444" s="24" t="s">
        <v>0</v>
      </c>
      <c r="D444" s="24"/>
      <c r="E444" s="24"/>
      <c r="F444" s="24">
        <f t="shared" si="89"/>
        <v>0</v>
      </c>
      <c r="G444" s="24" t="str">
        <f t="shared" si="90"/>
        <v/>
      </c>
      <c r="H444" s="24" t="str">
        <f t="shared" si="91"/>
        <v/>
      </c>
      <c r="I444" s="25">
        <f t="shared" si="92"/>
        <v>45054</v>
      </c>
    </row>
    <row r="445" spans="2:9" hidden="1" x14ac:dyDescent="0.25">
      <c r="B445" s="26" t="str">
        <f t="shared" si="95"/>
        <v>13:00 - 14:15</v>
      </c>
      <c r="C445" s="24" t="s">
        <v>13</v>
      </c>
      <c r="D445" s="24"/>
      <c r="E445" s="24"/>
      <c r="F445" s="24">
        <f t="shared" si="89"/>
        <v>0</v>
      </c>
      <c r="G445" s="24" t="str">
        <f t="shared" si="90"/>
        <v/>
      </c>
      <c r="H445" s="24" t="str">
        <f t="shared" si="91"/>
        <v/>
      </c>
      <c r="I445" s="25">
        <f t="shared" si="92"/>
        <v>45054</v>
      </c>
    </row>
    <row r="446" spans="2:9" hidden="1" x14ac:dyDescent="0.25">
      <c r="B446" s="26" t="str">
        <f t="shared" si="95"/>
        <v>13:00 - 14:15</v>
      </c>
      <c r="C446" s="24" t="s">
        <v>14</v>
      </c>
      <c r="D446" s="24"/>
      <c r="E446" s="24"/>
      <c r="F446" s="24">
        <f t="shared" si="89"/>
        <v>0</v>
      </c>
      <c r="G446" s="24" t="str">
        <f t="shared" si="90"/>
        <v/>
      </c>
      <c r="H446" s="24" t="str">
        <f t="shared" si="91"/>
        <v/>
      </c>
      <c r="I446" s="25">
        <f t="shared" si="92"/>
        <v>45054</v>
      </c>
    </row>
    <row r="447" spans="2:9" hidden="1" x14ac:dyDescent="0.25">
      <c r="B447" s="26" t="str">
        <f>$B$40</f>
        <v>14:30 - 15:45</v>
      </c>
      <c r="C447" s="24" t="s">
        <v>15</v>
      </c>
      <c r="D447" s="24"/>
      <c r="E447" s="24"/>
      <c r="F447" s="24">
        <f t="shared" si="89"/>
        <v>0</v>
      </c>
      <c r="G447" s="24" t="str">
        <f t="shared" si="90"/>
        <v/>
      </c>
      <c r="H447" s="24" t="str">
        <f t="shared" si="91"/>
        <v/>
      </c>
      <c r="I447" s="25">
        <f t="shared" si="92"/>
        <v>45054</v>
      </c>
    </row>
    <row r="448" spans="2:9" hidden="1" x14ac:dyDescent="0.25">
      <c r="B448" s="26" t="str">
        <f t="shared" ref="B448:B457" si="96">$B$40</f>
        <v>14:30 - 15:45</v>
      </c>
      <c r="C448" s="24" t="s">
        <v>6</v>
      </c>
      <c r="D448" s="24"/>
      <c r="E448" s="24"/>
      <c r="F448" s="24">
        <f t="shared" si="89"/>
        <v>0</v>
      </c>
      <c r="G448" s="24" t="str">
        <f t="shared" si="90"/>
        <v/>
      </c>
      <c r="H448" s="24" t="str">
        <f t="shared" si="91"/>
        <v/>
      </c>
      <c r="I448" s="25">
        <f t="shared" si="92"/>
        <v>45054</v>
      </c>
    </row>
    <row r="449" spans="2:9" hidden="1" x14ac:dyDescent="0.25">
      <c r="B449" s="26" t="str">
        <f t="shared" si="96"/>
        <v>14:30 - 15:45</v>
      </c>
      <c r="C449" s="24" t="s">
        <v>7</v>
      </c>
      <c r="D449" s="24"/>
      <c r="E449" s="24"/>
      <c r="F449" s="24">
        <f t="shared" si="89"/>
        <v>0</v>
      </c>
      <c r="G449" s="24" t="str">
        <f t="shared" si="90"/>
        <v/>
      </c>
      <c r="H449" s="24" t="str">
        <f t="shared" si="91"/>
        <v/>
      </c>
      <c r="I449" s="25">
        <f t="shared" si="92"/>
        <v>45054</v>
      </c>
    </row>
    <row r="450" spans="2:9" hidden="1" x14ac:dyDescent="0.25">
      <c r="B450" s="26" t="str">
        <f t="shared" si="96"/>
        <v>14:30 - 15:45</v>
      </c>
      <c r="C450" s="24" t="s">
        <v>8</v>
      </c>
      <c r="D450" s="24"/>
      <c r="E450" s="24"/>
      <c r="F450" s="24">
        <f t="shared" si="89"/>
        <v>0</v>
      </c>
      <c r="G450" s="24" t="str">
        <f t="shared" si="90"/>
        <v/>
      </c>
      <c r="H450" s="24" t="str">
        <f t="shared" si="91"/>
        <v/>
      </c>
      <c r="I450" s="25">
        <f t="shared" si="92"/>
        <v>45054</v>
      </c>
    </row>
    <row r="451" spans="2:9" hidden="1" x14ac:dyDescent="0.25">
      <c r="B451" s="26" t="str">
        <f t="shared" si="96"/>
        <v>14:30 - 15:45</v>
      </c>
      <c r="C451" s="24" t="s">
        <v>9</v>
      </c>
      <c r="D451" s="24"/>
      <c r="E451" s="24"/>
      <c r="F451" s="24">
        <f t="shared" si="89"/>
        <v>0</v>
      </c>
      <c r="G451" s="24" t="str">
        <f t="shared" si="90"/>
        <v/>
      </c>
      <c r="H451" s="24" t="str">
        <f t="shared" si="91"/>
        <v/>
      </c>
      <c r="I451" s="25">
        <f t="shared" si="92"/>
        <v>45054</v>
      </c>
    </row>
    <row r="452" spans="2:9" hidden="1" x14ac:dyDescent="0.25">
      <c r="B452" s="26" t="str">
        <f t="shared" si="96"/>
        <v>14:30 - 15:45</v>
      </c>
      <c r="C452" s="24" t="s">
        <v>10</v>
      </c>
      <c r="D452" s="24"/>
      <c r="E452" s="24"/>
      <c r="F452" s="24">
        <f t="shared" si="89"/>
        <v>0</v>
      </c>
      <c r="G452" s="24" t="str">
        <f t="shared" si="90"/>
        <v/>
      </c>
      <c r="H452" s="24" t="str">
        <f t="shared" si="91"/>
        <v/>
      </c>
      <c r="I452" s="25">
        <f t="shared" si="92"/>
        <v>45054</v>
      </c>
    </row>
    <row r="453" spans="2:9" hidden="1" x14ac:dyDescent="0.25">
      <c r="B453" s="26" t="str">
        <f t="shared" si="96"/>
        <v>14:30 - 15:45</v>
      </c>
      <c r="C453" s="24" t="s">
        <v>11</v>
      </c>
      <c r="D453" s="24"/>
      <c r="E453" s="24"/>
      <c r="F453" s="24">
        <f t="shared" si="89"/>
        <v>0</v>
      </c>
      <c r="G453" s="24" t="str">
        <f t="shared" si="90"/>
        <v/>
      </c>
      <c r="H453" s="24" t="str">
        <f t="shared" si="91"/>
        <v/>
      </c>
      <c r="I453" s="25">
        <f t="shared" si="92"/>
        <v>45054</v>
      </c>
    </row>
    <row r="454" spans="2:9" hidden="1" x14ac:dyDescent="0.25">
      <c r="B454" s="26" t="str">
        <f t="shared" si="96"/>
        <v>14:30 - 15:45</v>
      </c>
      <c r="C454" s="24" t="s">
        <v>12</v>
      </c>
      <c r="D454" s="24"/>
      <c r="E454" s="24"/>
      <c r="F454" s="24">
        <f t="shared" si="89"/>
        <v>0</v>
      </c>
      <c r="G454" s="24" t="str">
        <f t="shared" si="90"/>
        <v/>
      </c>
      <c r="H454" s="24" t="str">
        <f t="shared" si="91"/>
        <v/>
      </c>
      <c r="I454" s="25">
        <f t="shared" si="92"/>
        <v>45054</v>
      </c>
    </row>
    <row r="455" spans="2:9" hidden="1" x14ac:dyDescent="0.25">
      <c r="B455" s="26" t="str">
        <f t="shared" si="96"/>
        <v>14:30 - 15:45</v>
      </c>
      <c r="C455" s="24" t="s">
        <v>0</v>
      </c>
      <c r="D455" s="24"/>
      <c r="E455" s="24"/>
      <c r="F455" s="24">
        <f t="shared" si="89"/>
        <v>0</v>
      </c>
      <c r="G455" s="24" t="str">
        <f t="shared" si="90"/>
        <v/>
      </c>
      <c r="H455" s="24" t="str">
        <f t="shared" si="91"/>
        <v/>
      </c>
      <c r="I455" s="25">
        <f t="shared" si="92"/>
        <v>45054</v>
      </c>
    </row>
    <row r="456" spans="2:9" hidden="1" x14ac:dyDescent="0.25">
      <c r="B456" s="26" t="str">
        <f t="shared" si="96"/>
        <v>14:30 - 15:45</v>
      </c>
      <c r="C456" s="24" t="s">
        <v>13</v>
      </c>
      <c r="D456" s="24"/>
      <c r="E456" s="24"/>
      <c r="F456" s="24">
        <f t="shared" si="89"/>
        <v>0</v>
      </c>
      <c r="G456" s="24" t="str">
        <f t="shared" si="90"/>
        <v/>
      </c>
      <c r="H456" s="24" t="str">
        <f t="shared" si="91"/>
        <v/>
      </c>
      <c r="I456" s="25">
        <f t="shared" si="92"/>
        <v>45054</v>
      </c>
    </row>
    <row r="457" spans="2:9" hidden="1" x14ac:dyDescent="0.25">
      <c r="B457" s="26" t="str">
        <f t="shared" si="96"/>
        <v>14:30 - 15:45</v>
      </c>
      <c r="C457" s="24" t="s">
        <v>14</v>
      </c>
      <c r="D457" s="24"/>
      <c r="E457" s="24"/>
      <c r="F457" s="24">
        <f t="shared" si="89"/>
        <v>0</v>
      </c>
      <c r="G457" s="24" t="str">
        <f t="shared" si="90"/>
        <v/>
      </c>
      <c r="H457" s="24" t="str">
        <f t="shared" si="91"/>
        <v/>
      </c>
      <c r="I457" s="25">
        <f t="shared" si="92"/>
        <v>45054</v>
      </c>
    </row>
    <row r="458" spans="2:9" hidden="1" x14ac:dyDescent="0.25">
      <c r="B458" s="2"/>
      <c r="C458" s="25">
        <f>$F$458</f>
        <v>45055</v>
      </c>
      <c r="D458" s="24"/>
      <c r="E458" s="24"/>
      <c r="F458" s="27">
        <f>AE5</f>
        <v>45055</v>
      </c>
      <c r="G458" s="24">
        <f t="shared" ref="G458" si="97">AE51</f>
        <v>0</v>
      </c>
      <c r="H458" s="27" t="s">
        <v>56</v>
      </c>
      <c r="I458" s="25">
        <f>$F$458</f>
        <v>45055</v>
      </c>
    </row>
    <row r="459" spans="2:9" hidden="1" x14ac:dyDescent="0.25">
      <c r="B459" s="23" t="str">
        <f>$B$7</f>
        <v>09:15 -10:30</v>
      </c>
      <c r="C459" s="24" t="s">
        <v>15</v>
      </c>
      <c r="D459" s="24"/>
      <c r="E459" s="24"/>
      <c r="F459" s="24">
        <f t="shared" ref="F459:F502" si="98">AE7</f>
        <v>0</v>
      </c>
      <c r="G459" s="24" t="str">
        <f t="shared" ref="G459:G502" si="99">AF7</f>
        <v/>
      </c>
      <c r="H459" s="24" t="str">
        <f t="shared" ref="H459:H502" si="100">AG7</f>
        <v/>
      </c>
      <c r="I459" s="25">
        <f t="shared" ref="I459:I502" si="101">$F$458</f>
        <v>45055</v>
      </c>
    </row>
    <row r="460" spans="2:9" hidden="1" x14ac:dyDescent="0.25">
      <c r="B460" s="23" t="str">
        <f t="shared" ref="B460:B469" si="102">$B$7</f>
        <v>09:15 -10:30</v>
      </c>
      <c r="C460" s="24" t="s">
        <v>6</v>
      </c>
      <c r="D460" s="24"/>
      <c r="E460" s="24"/>
      <c r="F460" s="24">
        <f t="shared" si="98"/>
        <v>0</v>
      </c>
      <c r="G460" s="24" t="str">
        <f t="shared" si="99"/>
        <v/>
      </c>
      <c r="H460" s="24" t="str">
        <f t="shared" si="100"/>
        <v/>
      </c>
      <c r="I460" s="25">
        <f t="shared" si="101"/>
        <v>45055</v>
      </c>
    </row>
    <row r="461" spans="2:9" hidden="1" x14ac:dyDescent="0.25">
      <c r="B461" s="23" t="str">
        <f t="shared" si="102"/>
        <v>09:15 -10:30</v>
      </c>
      <c r="C461" s="24" t="s">
        <v>7</v>
      </c>
      <c r="D461" s="24"/>
      <c r="E461" s="24"/>
      <c r="F461" s="24">
        <f t="shared" si="98"/>
        <v>0</v>
      </c>
      <c r="G461" s="24" t="str">
        <f t="shared" si="99"/>
        <v/>
      </c>
      <c r="H461" s="24" t="str">
        <f t="shared" si="100"/>
        <v/>
      </c>
      <c r="I461" s="25">
        <f t="shared" si="101"/>
        <v>45055</v>
      </c>
    </row>
    <row r="462" spans="2:9" hidden="1" x14ac:dyDescent="0.25">
      <c r="B462" s="23" t="str">
        <f t="shared" si="102"/>
        <v>09:15 -10:30</v>
      </c>
      <c r="C462" s="24" t="s">
        <v>8</v>
      </c>
      <c r="D462" s="24"/>
      <c r="E462" s="24"/>
      <c r="F462" s="24">
        <f t="shared" si="98"/>
        <v>0</v>
      </c>
      <c r="G462" s="24" t="str">
        <f t="shared" si="99"/>
        <v/>
      </c>
      <c r="H462" s="24" t="str">
        <f t="shared" si="100"/>
        <v/>
      </c>
      <c r="I462" s="25">
        <f t="shared" si="101"/>
        <v>45055</v>
      </c>
    </row>
    <row r="463" spans="2:9" hidden="1" x14ac:dyDescent="0.25">
      <c r="B463" s="23" t="str">
        <f t="shared" si="102"/>
        <v>09:15 -10:30</v>
      </c>
      <c r="C463" s="24" t="s">
        <v>9</v>
      </c>
      <c r="D463" s="24"/>
      <c r="E463" s="24"/>
      <c r="F463" s="24">
        <f t="shared" si="98"/>
        <v>0</v>
      </c>
      <c r="G463" s="24" t="str">
        <f t="shared" si="99"/>
        <v/>
      </c>
      <c r="H463" s="24" t="str">
        <f t="shared" si="100"/>
        <v/>
      </c>
      <c r="I463" s="25">
        <f t="shared" si="101"/>
        <v>45055</v>
      </c>
    </row>
    <row r="464" spans="2:9" hidden="1" x14ac:dyDescent="0.25">
      <c r="B464" s="23" t="str">
        <f t="shared" si="102"/>
        <v>09:15 -10:30</v>
      </c>
      <c r="C464" s="24" t="s">
        <v>10</v>
      </c>
      <c r="D464" s="24"/>
      <c r="E464" s="24"/>
      <c r="F464" s="24">
        <f t="shared" si="98"/>
        <v>0</v>
      </c>
      <c r="G464" s="24" t="str">
        <f t="shared" si="99"/>
        <v/>
      </c>
      <c r="H464" s="24" t="str">
        <f t="shared" si="100"/>
        <v/>
      </c>
      <c r="I464" s="25">
        <f t="shared" si="101"/>
        <v>45055</v>
      </c>
    </row>
    <row r="465" spans="2:9" hidden="1" x14ac:dyDescent="0.25">
      <c r="B465" s="23" t="str">
        <f t="shared" si="102"/>
        <v>09:15 -10:30</v>
      </c>
      <c r="C465" s="24" t="s">
        <v>11</v>
      </c>
      <c r="D465" s="24"/>
      <c r="E465" s="24"/>
      <c r="F465" s="24">
        <f t="shared" si="98"/>
        <v>0</v>
      </c>
      <c r="G465" s="24" t="str">
        <f t="shared" si="99"/>
        <v/>
      </c>
      <c r="H465" s="24" t="str">
        <f t="shared" si="100"/>
        <v/>
      </c>
      <c r="I465" s="25">
        <f t="shared" si="101"/>
        <v>45055</v>
      </c>
    </row>
    <row r="466" spans="2:9" hidden="1" x14ac:dyDescent="0.25">
      <c r="B466" s="23" t="str">
        <f t="shared" si="102"/>
        <v>09:15 -10:30</v>
      </c>
      <c r="C466" s="24" t="s">
        <v>12</v>
      </c>
      <c r="D466" s="24"/>
      <c r="E466" s="24"/>
      <c r="F466" s="24">
        <f t="shared" si="98"/>
        <v>0</v>
      </c>
      <c r="G466" s="24" t="str">
        <f t="shared" si="99"/>
        <v/>
      </c>
      <c r="H466" s="24" t="str">
        <f t="shared" si="100"/>
        <v/>
      </c>
      <c r="I466" s="25">
        <f t="shared" si="101"/>
        <v>45055</v>
      </c>
    </row>
    <row r="467" spans="2:9" hidden="1" x14ac:dyDescent="0.25">
      <c r="B467" s="23" t="str">
        <f t="shared" si="102"/>
        <v>09:15 -10:30</v>
      </c>
      <c r="C467" s="24" t="s">
        <v>0</v>
      </c>
      <c r="D467" s="24"/>
      <c r="E467" s="24"/>
      <c r="F467" s="24">
        <f t="shared" si="98"/>
        <v>0</v>
      </c>
      <c r="G467" s="24" t="str">
        <f t="shared" si="99"/>
        <v/>
      </c>
      <c r="H467" s="24" t="str">
        <f t="shared" si="100"/>
        <v/>
      </c>
      <c r="I467" s="25">
        <f t="shared" si="101"/>
        <v>45055</v>
      </c>
    </row>
    <row r="468" spans="2:9" hidden="1" x14ac:dyDescent="0.25">
      <c r="B468" s="23" t="str">
        <f t="shared" si="102"/>
        <v>09:15 -10:30</v>
      </c>
      <c r="C468" s="24" t="s">
        <v>13</v>
      </c>
      <c r="D468" s="24"/>
      <c r="E468" s="24"/>
      <c r="F468" s="24">
        <f t="shared" si="98"/>
        <v>0</v>
      </c>
      <c r="G468" s="24" t="str">
        <f t="shared" si="99"/>
        <v/>
      </c>
      <c r="H468" s="24" t="str">
        <f t="shared" si="100"/>
        <v/>
      </c>
      <c r="I468" s="25">
        <f t="shared" si="101"/>
        <v>45055</v>
      </c>
    </row>
    <row r="469" spans="2:9" hidden="1" x14ac:dyDescent="0.25">
      <c r="B469" s="23" t="str">
        <f t="shared" si="102"/>
        <v>09:15 -10:30</v>
      </c>
      <c r="C469" s="24" t="s">
        <v>14</v>
      </c>
      <c r="D469" s="24"/>
      <c r="E469" s="24"/>
      <c r="F469" s="24">
        <f t="shared" si="98"/>
        <v>0</v>
      </c>
      <c r="G469" s="24" t="str">
        <f t="shared" si="99"/>
        <v/>
      </c>
      <c r="H469" s="24" t="str">
        <f t="shared" si="100"/>
        <v/>
      </c>
      <c r="I469" s="25">
        <f t="shared" si="101"/>
        <v>45055</v>
      </c>
    </row>
    <row r="470" spans="2:9" hidden="1" x14ac:dyDescent="0.25">
      <c r="B470" s="26" t="str">
        <f>$B$18</f>
        <v>10:45 - 12:00</v>
      </c>
      <c r="C470" s="24" t="s">
        <v>15</v>
      </c>
      <c r="D470" s="24"/>
      <c r="E470" s="24"/>
      <c r="F470" s="24">
        <f t="shared" si="98"/>
        <v>0</v>
      </c>
      <c r="G470" s="24" t="str">
        <f t="shared" si="99"/>
        <v/>
      </c>
      <c r="H470" s="24" t="str">
        <f t="shared" si="100"/>
        <v/>
      </c>
      <c r="I470" s="25">
        <f t="shared" si="101"/>
        <v>45055</v>
      </c>
    </row>
    <row r="471" spans="2:9" hidden="1" x14ac:dyDescent="0.25">
      <c r="B471" s="26" t="str">
        <f t="shared" ref="B471:B480" si="103">$B$18</f>
        <v>10:45 - 12:00</v>
      </c>
      <c r="C471" s="24" t="s">
        <v>6</v>
      </c>
      <c r="D471" s="24"/>
      <c r="E471" s="24"/>
      <c r="F471" s="24">
        <f t="shared" si="98"/>
        <v>0</v>
      </c>
      <c r="G471" s="24" t="str">
        <f t="shared" si="99"/>
        <v/>
      </c>
      <c r="H471" s="24" t="str">
        <f t="shared" si="100"/>
        <v/>
      </c>
      <c r="I471" s="25">
        <f t="shared" si="101"/>
        <v>45055</v>
      </c>
    </row>
    <row r="472" spans="2:9" hidden="1" x14ac:dyDescent="0.25">
      <c r="B472" s="26" t="str">
        <f t="shared" si="103"/>
        <v>10:45 - 12:00</v>
      </c>
      <c r="C472" s="24" t="s">
        <v>7</v>
      </c>
      <c r="D472" s="24"/>
      <c r="E472" s="24"/>
      <c r="F472" s="24">
        <f t="shared" si="98"/>
        <v>0</v>
      </c>
      <c r="G472" s="24" t="str">
        <f t="shared" si="99"/>
        <v/>
      </c>
      <c r="H472" s="24" t="str">
        <f t="shared" si="100"/>
        <v/>
      </c>
      <c r="I472" s="25">
        <f t="shared" si="101"/>
        <v>45055</v>
      </c>
    </row>
    <row r="473" spans="2:9" hidden="1" x14ac:dyDescent="0.25">
      <c r="B473" s="26" t="str">
        <f t="shared" si="103"/>
        <v>10:45 - 12:00</v>
      </c>
      <c r="C473" s="24" t="s">
        <v>8</v>
      </c>
      <c r="D473" s="24"/>
      <c r="E473" s="24"/>
      <c r="F473" s="24">
        <f t="shared" si="98"/>
        <v>0</v>
      </c>
      <c r="G473" s="24" t="str">
        <f t="shared" si="99"/>
        <v/>
      </c>
      <c r="H473" s="24" t="str">
        <f t="shared" si="100"/>
        <v/>
      </c>
      <c r="I473" s="25">
        <f t="shared" si="101"/>
        <v>45055</v>
      </c>
    </row>
    <row r="474" spans="2:9" hidden="1" x14ac:dyDescent="0.25">
      <c r="B474" s="26" t="str">
        <f t="shared" si="103"/>
        <v>10:45 - 12:00</v>
      </c>
      <c r="C474" s="24" t="s">
        <v>9</v>
      </c>
      <c r="D474" s="24"/>
      <c r="E474" s="24"/>
      <c r="F474" s="24">
        <f t="shared" si="98"/>
        <v>0</v>
      </c>
      <c r="G474" s="24" t="str">
        <f t="shared" si="99"/>
        <v/>
      </c>
      <c r="H474" s="24" t="str">
        <f t="shared" si="100"/>
        <v/>
      </c>
      <c r="I474" s="25">
        <f t="shared" si="101"/>
        <v>45055</v>
      </c>
    </row>
    <row r="475" spans="2:9" hidden="1" x14ac:dyDescent="0.25">
      <c r="B475" s="26" t="str">
        <f t="shared" si="103"/>
        <v>10:45 - 12:00</v>
      </c>
      <c r="C475" s="24" t="s">
        <v>10</v>
      </c>
      <c r="D475" s="24"/>
      <c r="E475" s="24"/>
      <c r="F475" s="24">
        <f t="shared" si="98"/>
        <v>0</v>
      </c>
      <c r="G475" s="24" t="str">
        <f t="shared" si="99"/>
        <v/>
      </c>
      <c r="H475" s="24" t="str">
        <f t="shared" si="100"/>
        <v/>
      </c>
      <c r="I475" s="25">
        <f t="shared" si="101"/>
        <v>45055</v>
      </c>
    </row>
    <row r="476" spans="2:9" hidden="1" x14ac:dyDescent="0.25">
      <c r="B476" s="26" t="str">
        <f t="shared" si="103"/>
        <v>10:45 - 12:00</v>
      </c>
      <c r="C476" s="24" t="s">
        <v>11</v>
      </c>
      <c r="D476" s="24"/>
      <c r="E476" s="24"/>
      <c r="F476" s="24">
        <f t="shared" si="98"/>
        <v>0</v>
      </c>
      <c r="G476" s="24" t="str">
        <f t="shared" si="99"/>
        <v/>
      </c>
      <c r="H476" s="24" t="str">
        <f t="shared" si="100"/>
        <v/>
      </c>
      <c r="I476" s="25">
        <f t="shared" si="101"/>
        <v>45055</v>
      </c>
    </row>
    <row r="477" spans="2:9" hidden="1" x14ac:dyDescent="0.25">
      <c r="B477" s="26" t="str">
        <f t="shared" si="103"/>
        <v>10:45 - 12:00</v>
      </c>
      <c r="C477" s="24" t="s">
        <v>12</v>
      </c>
      <c r="D477" s="24"/>
      <c r="E477" s="24"/>
      <c r="F477" s="24">
        <f t="shared" si="98"/>
        <v>0</v>
      </c>
      <c r="G477" s="24" t="str">
        <f t="shared" si="99"/>
        <v/>
      </c>
      <c r="H477" s="24" t="str">
        <f t="shared" si="100"/>
        <v/>
      </c>
      <c r="I477" s="25">
        <f t="shared" si="101"/>
        <v>45055</v>
      </c>
    </row>
    <row r="478" spans="2:9" hidden="1" x14ac:dyDescent="0.25">
      <c r="B478" s="26" t="str">
        <f t="shared" si="103"/>
        <v>10:45 - 12:00</v>
      </c>
      <c r="C478" s="24" t="s">
        <v>0</v>
      </c>
      <c r="D478" s="24"/>
      <c r="E478" s="24"/>
      <c r="F478" s="24">
        <f t="shared" si="98"/>
        <v>0</v>
      </c>
      <c r="G478" s="24" t="str">
        <f t="shared" si="99"/>
        <v/>
      </c>
      <c r="H478" s="24" t="str">
        <f t="shared" si="100"/>
        <v/>
      </c>
      <c r="I478" s="25">
        <f t="shared" si="101"/>
        <v>45055</v>
      </c>
    </row>
    <row r="479" spans="2:9" hidden="1" x14ac:dyDescent="0.25">
      <c r="B479" s="26" t="str">
        <f t="shared" si="103"/>
        <v>10:45 - 12:00</v>
      </c>
      <c r="C479" s="24" t="s">
        <v>13</v>
      </c>
      <c r="D479" s="24"/>
      <c r="E479" s="24"/>
      <c r="F479" s="24">
        <f t="shared" si="98"/>
        <v>0</v>
      </c>
      <c r="G479" s="24" t="str">
        <f t="shared" si="99"/>
        <v/>
      </c>
      <c r="H479" s="24" t="str">
        <f t="shared" si="100"/>
        <v/>
      </c>
      <c r="I479" s="25">
        <f t="shared" si="101"/>
        <v>45055</v>
      </c>
    </row>
    <row r="480" spans="2:9" hidden="1" x14ac:dyDescent="0.25">
      <c r="B480" s="26" t="str">
        <f t="shared" si="103"/>
        <v>10:45 - 12:00</v>
      </c>
      <c r="C480" s="24" t="s">
        <v>14</v>
      </c>
      <c r="D480" s="24"/>
      <c r="E480" s="24"/>
      <c r="F480" s="24">
        <f t="shared" si="98"/>
        <v>0</v>
      </c>
      <c r="G480" s="24" t="str">
        <f t="shared" si="99"/>
        <v/>
      </c>
      <c r="H480" s="24" t="str">
        <f t="shared" si="100"/>
        <v/>
      </c>
      <c r="I480" s="25">
        <f t="shared" si="101"/>
        <v>45055</v>
      </c>
    </row>
    <row r="481" spans="2:9" hidden="1" x14ac:dyDescent="0.25">
      <c r="B481" s="26" t="str">
        <f>$B$29</f>
        <v>13:00 - 14:15</v>
      </c>
      <c r="C481" s="24" t="s">
        <v>15</v>
      </c>
      <c r="D481" s="24"/>
      <c r="E481" s="24"/>
      <c r="F481" s="24">
        <f t="shared" si="98"/>
        <v>0</v>
      </c>
      <c r="G481" s="24" t="str">
        <f t="shared" si="99"/>
        <v/>
      </c>
      <c r="H481" s="24" t="str">
        <f t="shared" si="100"/>
        <v/>
      </c>
      <c r="I481" s="25">
        <f t="shared" si="101"/>
        <v>45055</v>
      </c>
    </row>
    <row r="482" spans="2:9" hidden="1" x14ac:dyDescent="0.25">
      <c r="B482" s="26" t="str">
        <f t="shared" ref="B482:B491" si="104">$B$29</f>
        <v>13:00 - 14:15</v>
      </c>
      <c r="C482" s="24" t="s">
        <v>6</v>
      </c>
      <c r="D482" s="24"/>
      <c r="E482" s="24"/>
      <c r="F482" s="24">
        <f t="shared" si="98"/>
        <v>0</v>
      </c>
      <c r="G482" s="24" t="str">
        <f t="shared" si="99"/>
        <v/>
      </c>
      <c r="H482" s="24" t="str">
        <f t="shared" si="100"/>
        <v/>
      </c>
      <c r="I482" s="25">
        <f t="shared" si="101"/>
        <v>45055</v>
      </c>
    </row>
    <row r="483" spans="2:9" hidden="1" x14ac:dyDescent="0.25">
      <c r="B483" s="26" t="str">
        <f t="shared" si="104"/>
        <v>13:00 - 14:15</v>
      </c>
      <c r="C483" s="24" t="s">
        <v>7</v>
      </c>
      <c r="D483" s="24"/>
      <c r="E483" s="24"/>
      <c r="F483" s="24">
        <f t="shared" si="98"/>
        <v>0</v>
      </c>
      <c r="G483" s="24" t="str">
        <f t="shared" si="99"/>
        <v/>
      </c>
      <c r="H483" s="24" t="str">
        <f t="shared" si="100"/>
        <v/>
      </c>
      <c r="I483" s="25">
        <f t="shared" si="101"/>
        <v>45055</v>
      </c>
    </row>
    <row r="484" spans="2:9" hidden="1" x14ac:dyDescent="0.25">
      <c r="B484" s="26" t="str">
        <f t="shared" si="104"/>
        <v>13:00 - 14:15</v>
      </c>
      <c r="C484" s="24" t="s">
        <v>8</v>
      </c>
      <c r="D484" s="24"/>
      <c r="E484" s="24"/>
      <c r="F484" s="24">
        <f t="shared" si="98"/>
        <v>0</v>
      </c>
      <c r="G484" s="24" t="str">
        <f t="shared" si="99"/>
        <v/>
      </c>
      <c r="H484" s="24" t="str">
        <f t="shared" si="100"/>
        <v/>
      </c>
      <c r="I484" s="25">
        <f t="shared" si="101"/>
        <v>45055</v>
      </c>
    </row>
    <row r="485" spans="2:9" hidden="1" x14ac:dyDescent="0.25">
      <c r="B485" s="26" t="str">
        <f t="shared" si="104"/>
        <v>13:00 - 14:15</v>
      </c>
      <c r="C485" s="24" t="s">
        <v>9</v>
      </c>
      <c r="D485" s="24"/>
      <c r="E485" s="24"/>
      <c r="F485" s="24">
        <f t="shared" si="98"/>
        <v>0</v>
      </c>
      <c r="G485" s="24" t="str">
        <f t="shared" si="99"/>
        <v/>
      </c>
      <c r="H485" s="24" t="str">
        <f t="shared" si="100"/>
        <v/>
      </c>
      <c r="I485" s="25">
        <f t="shared" si="101"/>
        <v>45055</v>
      </c>
    </row>
    <row r="486" spans="2:9" hidden="1" x14ac:dyDescent="0.25">
      <c r="B486" s="26" t="str">
        <f t="shared" si="104"/>
        <v>13:00 - 14:15</v>
      </c>
      <c r="C486" s="24" t="s">
        <v>10</v>
      </c>
      <c r="D486" s="24"/>
      <c r="E486" s="24"/>
      <c r="F486" s="24">
        <f t="shared" si="98"/>
        <v>0</v>
      </c>
      <c r="G486" s="24" t="str">
        <f t="shared" si="99"/>
        <v/>
      </c>
      <c r="H486" s="24" t="str">
        <f t="shared" si="100"/>
        <v/>
      </c>
      <c r="I486" s="25">
        <f t="shared" si="101"/>
        <v>45055</v>
      </c>
    </row>
    <row r="487" spans="2:9" hidden="1" x14ac:dyDescent="0.25">
      <c r="B487" s="26" t="str">
        <f t="shared" si="104"/>
        <v>13:00 - 14:15</v>
      </c>
      <c r="C487" s="24" t="s">
        <v>11</v>
      </c>
      <c r="D487" s="24"/>
      <c r="E487" s="24"/>
      <c r="F487" s="24">
        <f t="shared" si="98"/>
        <v>0</v>
      </c>
      <c r="G487" s="24" t="str">
        <f t="shared" si="99"/>
        <v/>
      </c>
      <c r="H487" s="24" t="str">
        <f t="shared" si="100"/>
        <v/>
      </c>
      <c r="I487" s="25">
        <f t="shared" si="101"/>
        <v>45055</v>
      </c>
    </row>
    <row r="488" spans="2:9" hidden="1" x14ac:dyDescent="0.25">
      <c r="B488" s="26" t="str">
        <f t="shared" si="104"/>
        <v>13:00 - 14:15</v>
      </c>
      <c r="C488" s="24" t="s">
        <v>12</v>
      </c>
      <c r="D488" s="24"/>
      <c r="E488" s="24"/>
      <c r="F488" s="24">
        <f t="shared" si="98"/>
        <v>0</v>
      </c>
      <c r="G488" s="24" t="str">
        <f t="shared" si="99"/>
        <v/>
      </c>
      <c r="H488" s="24" t="str">
        <f t="shared" si="100"/>
        <v/>
      </c>
      <c r="I488" s="25">
        <f t="shared" si="101"/>
        <v>45055</v>
      </c>
    </row>
    <row r="489" spans="2:9" hidden="1" x14ac:dyDescent="0.25">
      <c r="B489" s="26" t="str">
        <f t="shared" si="104"/>
        <v>13:00 - 14:15</v>
      </c>
      <c r="C489" s="24" t="s">
        <v>0</v>
      </c>
      <c r="D489" s="24"/>
      <c r="E489" s="24"/>
      <c r="F489" s="24">
        <f t="shared" si="98"/>
        <v>0</v>
      </c>
      <c r="G489" s="24" t="str">
        <f t="shared" si="99"/>
        <v/>
      </c>
      <c r="H489" s="24" t="str">
        <f t="shared" si="100"/>
        <v/>
      </c>
      <c r="I489" s="25">
        <f t="shared" si="101"/>
        <v>45055</v>
      </c>
    </row>
    <row r="490" spans="2:9" hidden="1" x14ac:dyDescent="0.25">
      <c r="B490" s="26" t="str">
        <f t="shared" si="104"/>
        <v>13:00 - 14:15</v>
      </c>
      <c r="C490" s="24" t="s">
        <v>13</v>
      </c>
      <c r="D490" s="24"/>
      <c r="E490" s="24"/>
      <c r="F490" s="24">
        <f t="shared" si="98"/>
        <v>0</v>
      </c>
      <c r="G490" s="24" t="str">
        <f t="shared" si="99"/>
        <v/>
      </c>
      <c r="H490" s="24" t="str">
        <f t="shared" si="100"/>
        <v/>
      </c>
      <c r="I490" s="25">
        <f t="shared" si="101"/>
        <v>45055</v>
      </c>
    </row>
    <row r="491" spans="2:9" hidden="1" x14ac:dyDescent="0.25">
      <c r="B491" s="26" t="str">
        <f t="shared" si="104"/>
        <v>13:00 - 14:15</v>
      </c>
      <c r="C491" s="24" t="s">
        <v>14</v>
      </c>
      <c r="D491" s="24"/>
      <c r="E491" s="24"/>
      <c r="F491" s="24">
        <f t="shared" si="98"/>
        <v>0</v>
      </c>
      <c r="G491" s="24" t="str">
        <f t="shared" si="99"/>
        <v/>
      </c>
      <c r="H491" s="24" t="str">
        <f t="shared" si="100"/>
        <v/>
      </c>
      <c r="I491" s="25">
        <f t="shared" si="101"/>
        <v>45055</v>
      </c>
    </row>
    <row r="492" spans="2:9" hidden="1" x14ac:dyDescent="0.25">
      <c r="B492" s="26" t="str">
        <f>$B$40</f>
        <v>14:30 - 15:45</v>
      </c>
      <c r="C492" s="24" t="s">
        <v>15</v>
      </c>
      <c r="D492" s="24"/>
      <c r="E492" s="24"/>
      <c r="F492" s="24">
        <f t="shared" si="98"/>
        <v>0</v>
      </c>
      <c r="G492" s="24" t="str">
        <f t="shared" si="99"/>
        <v/>
      </c>
      <c r="H492" s="24" t="str">
        <f t="shared" si="100"/>
        <v/>
      </c>
      <c r="I492" s="25">
        <f t="shared" si="101"/>
        <v>45055</v>
      </c>
    </row>
    <row r="493" spans="2:9" hidden="1" x14ac:dyDescent="0.25">
      <c r="B493" s="26" t="str">
        <f t="shared" ref="B493:B502" si="105">$B$40</f>
        <v>14:30 - 15:45</v>
      </c>
      <c r="C493" s="24" t="s">
        <v>6</v>
      </c>
      <c r="D493" s="24"/>
      <c r="E493" s="24"/>
      <c r="F493" s="24">
        <f t="shared" si="98"/>
        <v>0</v>
      </c>
      <c r="G493" s="24" t="str">
        <f t="shared" si="99"/>
        <v/>
      </c>
      <c r="H493" s="24" t="str">
        <f t="shared" si="100"/>
        <v/>
      </c>
      <c r="I493" s="25">
        <f t="shared" si="101"/>
        <v>45055</v>
      </c>
    </row>
    <row r="494" spans="2:9" hidden="1" x14ac:dyDescent="0.25">
      <c r="B494" s="26" t="str">
        <f t="shared" si="105"/>
        <v>14:30 - 15:45</v>
      </c>
      <c r="C494" s="24" t="s">
        <v>7</v>
      </c>
      <c r="D494" s="24"/>
      <c r="E494" s="24"/>
      <c r="F494" s="24">
        <f t="shared" si="98"/>
        <v>0</v>
      </c>
      <c r="G494" s="24" t="str">
        <f t="shared" si="99"/>
        <v/>
      </c>
      <c r="H494" s="24" t="str">
        <f t="shared" si="100"/>
        <v/>
      </c>
      <c r="I494" s="25">
        <f t="shared" si="101"/>
        <v>45055</v>
      </c>
    </row>
    <row r="495" spans="2:9" hidden="1" x14ac:dyDescent="0.25">
      <c r="B495" s="26" t="str">
        <f t="shared" si="105"/>
        <v>14:30 - 15:45</v>
      </c>
      <c r="C495" s="24" t="s">
        <v>8</v>
      </c>
      <c r="D495" s="24"/>
      <c r="E495" s="24"/>
      <c r="F495" s="24">
        <f t="shared" si="98"/>
        <v>0</v>
      </c>
      <c r="G495" s="24" t="str">
        <f t="shared" si="99"/>
        <v/>
      </c>
      <c r="H495" s="24" t="str">
        <f t="shared" si="100"/>
        <v/>
      </c>
      <c r="I495" s="25">
        <f t="shared" si="101"/>
        <v>45055</v>
      </c>
    </row>
    <row r="496" spans="2:9" hidden="1" x14ac:dyDescent="0.25">
      <c r="B496" s="26" t="str">
        <f t="shared" si="105"/>
        <v>14:30 - 15:45</v>
      </c>
      <c r="C496" s="24" t="s">
        <v>9</v>
      </c>
      <c r="D496" s="24"/>
      <c r="E496" s="24"/>
      <c r="F496" s="24">
        <f t="shared" si="98"/>
        <v>0</v>
      </c>
      <c r="G496" s="24" t="str">
        <f t="shared" si="99"/>
        <v/>
      </c>
      <c r="H496" s="24" t="str">
        <f t="shared" si="100"/>
        <v/>
      </c>
      <c r="I496" s="25">
        <f t="shared" si="101"/>
        <v>45055</v>
      </c>
    </row>
    <row r="497" spans="2:9" hidden="1" x14ac:dyDescent="0.25">
      <c r="B497" s="26" t="str">
        <f t="shared" si="105"/>
        <v>14:30 - 15:45</v>
      </c>
      <c r="C497" s="24" t="s">
        <v>10</v>
      </c>
      <c r="D497" s="24"/>
      <c r="E497" s="24"/>
      <c r="F497" s="24">
        <f t="shared" si="98"/>
        <v>0</v>
      </c>
      <c r="G497" s="24" t="str">
        <f t="shared" si="99"/>
        <v/>
      </c>
      <c r="H497" s="24" t="str">
        <f t="shared" si="100"/>
        <v/>
      </c>
      <c r="I497" s="25">
        <f t="shared" si="101"/>
        <v>45055</v>
      </c>
    </row>
    <row r="498" spans="2:9" hidden="1" x14ac:dyDescent="0.25">
      <c r="B498" s="26" t="str">
        <f t="shared" si="105"/>
        <v>14:30 - 15:45</v>
      </c>
      <c r="C498" s="24" t="s">
        <v>11</v>
      </c>
      <c r="D498" s="24"/>
      <c r="E498" s="24"/>
      <c r="F498" s="24">
        <f t="shared" si="98"/>
        <v>0</v>
      </c>
      <c r="G498" s="24" t="str">
        <f t="shared" si="99"/>
        <v/>
      </c>
      <c r="H498" s="24" t="str">
        <f t="shared" si="100"/>
        <v/>
      </c>
      <c r="I498" s="25">
        <f t="shared" si="101"/>
        <v>45055</v>
      </c>
    </row>
    <row r="499" spans="2:9" hidden="1" x14ac:dyDescent="0.25">
      <c r="B499" s="26" t="str">
        <f t="shared" si="105"/>
        <v>14:30 - 15:45</v>
      </c>
      <c r="C499" s="24" t="s">
        <v>12</v>
      </c>
      <c r="D499" s="24"/>
      <c r="E499" s="24"/>
      <c r="F499" s="24">
        <f t="shared" si="98"/>
        <v>0</v>
      </c>
      <c r="G499" s="24" t="str">
        <f t="shared" si="99"/>
        <v/>
      </c>
      <c r="H499" s="24" t="str">
        <f t="shared" si="100"/>
        <v/>
      </c>
      <c r="I499" s="25">
        <f t="shared" si="101"/>
        <v>45055</v>
      </c>
    </row>
    <row r="500" spans="2:9" hidden="1" x14ac:dyDescent="0.25">
      <c r="B500" s="26" t="str">
        <f t="shared" si="105"/>
        <v>14:30 - 15:45</v>
      </c>
      <c r="C500" s="24" t="s">
        <v>0</v>
      </c>
      <c r="D500" s="24"/>
      <c r="E500" s="24"/>
      <c r="F500" s="24">
        <f t="shared" si="98"/>
        <v>0</v>
      </c>
      <c r="G500" s="24" t="str">
        <f t="shared" si="99"/>
        <v/>
      </c>
      <c r="H500" s="24" t="str">
        <f t="shared" si="100"/>
        <v/>
      </c>
      <c r="I500" s="25">
        <f t="shared" si="101"/>
        <v>45055</v>
      </c>
    </row>
    <row r="501" spans="2:9" hidden="1" x14ac:dyDescent="0.25">
      <c r="B501" s="26" t="str">
        <f t="shared" si="105"/>
        <v>14:30 - 15:45</v>
      </c>
      <c r="C501" s="24" t="s">
        <v>13</v>
      </c>
      <c r="D501" s="24"/>
      <c r="E501" s="24"/>
      <c r="F501" s="24">
        <f t="shared" si="98"/>
        <v>0</v>
      </c>
      <c r="G501" s="24" t="str">
        <f t="shared" si="99"/>
        <v/>
      </c>
      <c r="H501" s="24" t="str">
        <f t="shared" si="100"/>
        <v/>
      </c>
      <c r="I501" s="25">
        <f t="shared" si="101"/>
        <v>45055</v>
      </c>
    </row>
    <row r="502" spans="2:9" hidden="1" x14ac:dyDescent="0.25">
      <c r="B502" s="26" t="str">
        <f t="shared" si="105"/>
        <v>14:30 - 15:45</v>
      </c>
      <c r="C502" s="24" t="s">
        <v>14</v>
      </c>
      <c r="D502" s="24"/>
      <c r="E502" s="24"/>
      <c r="F502" s="24">
        <f t="shared" si="98"/>
        <v>0</v>
      </c>
      <c r="G502" s="24" t="str">
        <f t="shared" si="99"/>
        <v/>
      </c>
      <c r="H502" s="24" t="str">
        <f t="shared" si="100"/>
        <v/>
      </c>
      <c r="I502" s="25">
        <f t="shared" si="101"/>
        <v>45055</v>
      </c>
    </row>
    <row r="503" spans="2:9" hidden="1" x14ac:dyDescent="0.25">
      <c r="B503" s="2"/>
      <c r="C503" s="25">
        <f>$F$503</f>
        <v>45056</v>
      </c>
      <c r="D503" s="24"/>
      <c r="E503" s="24"/>
      <c r="F503" s="27">
        <f>AH5</f>
        <v>45056</v>
      </c>
      <c r="G503" s="24">
        <f t="shared" ref="G503" si="106">AE96</f>
        <v>0</v>
      </c>
      <c r="H503" s="27" t="s">
        <v>56</v>
      </c>
      <c r="I503" s="25">
        <f>$F$503</f>
        <v>45056</v>
      </c>
    </row>
    <row r="504" spans="2:9" hidden="1" x14ac:dyDescent="0.25">
      <c r="B504" s="23" t="str">
        <f>$B$7</f>
        <v>09:15 -10:30</v>
      </c>
      <c r="C504" s="24" t="s">
        <v>15</v>
      </c>
      <c r="D504" s="24"/>
      <c r="E504" s="24"/>
      <c r="F504" s="24">
        <f t="shared" ref="F504:F547" si="107">AH7</f>
        <v>0</v>
      </c>
      <c r="G504" s="24" t="str">
        <f t="shared" ref="G504:G547" si="108">AI7</f>
        <v/>
      </c>
      <c r="H504" s="24" t="str">
        <f t="shared" ref="H504:H547" si="109">AJ7</f>
        <v/>
      </c>
      <c r="I504" s="25">
        <f t="shared" ref="I504:I547" si="110">$F$503</f>
        <v>45056</v>
      </c>
    </row>
    <row r="505" spans="2:9" hidden="1" x14ac:dyDescent="0.25">
      <c r="B505" s="23" t="str">
        <f t="shared" ref="B505:B514" si="111">$B$7</f>
        <v>09:15 -10:30</v>
      </c>
      <c r="C505" s="24" t="s">
        <v>6</v>
      </c>
      <c r="D505" s="24"/>
      <c r="E505" s="24"/>
      <c r="F505" s="24">
        <f t="shared" si="107"/>
        <v>0</v>
      </c>
      <c r="G505" s="24" t="str">
        <f t="shared" si="108"/>
        <v/>
      </c>
      <c r="H505" s="24" t="str">
        <f t="shared" si="109"/>
        <v/>
      </c>
      <c r="I505" s="25">
        <f t="shared" si="110"/>
        <v>45056</v>
      </c>
    </row>
    <row r="506" spans="2:9" hidden="1" x14ac:dyDescent="0.25">
      <c r="B506" s="23" t="str">
        <f t="shared" si="111"/>
        <v>09:15 -10:30</v>
      </c>
      <c r="C506" s="24" t="s">
        <v>7</v>
      </c>
      <c r="D506" s="24"/>
      <c r="E506" s="24"/>
      <c r="F506" s="24">
        <f t="shared" si="107"/>
        <v>0</v>
      </c>
      <c r="G506" s="24" t="str">
        <f t="shared" si="108"/>
        <v/>
      </c>
      <c r="H506" s="24" t="str">
        <f t="shared" si="109"/>
        <v/>
      </c>
      <c r="I506" s="25">
        <f t="shared" si="110"/>
        <v>45056</v>
      </c>
    </row>
    <row r="507" spans="2:9" hidden="1" x14ac:dyDescent="0.25">
      <c r="B507" s="23" t="str">
        <f t="shared" si="111"/>
        <v>09:15 -10:30</v>
      </c>
      <c r="C507" s="24" t="s">
        <v>8</v>
      </c>
      <c r="D507" s="24"/>
      <c r="E507" s="24"/>
      <c r="F507" s="24">
        <f t="shared" si="107"/>
        <v>0</v>
      </c>
      <c r="G507" s="24" t="str">
        <f t="shared" si="108"/>
        <v/>
      </c>
      <c r="H507" s="24" t="str">
        <f t="shared" si="109"/>
        <v/>
      </c>
      <c r="I507" s="25">
        <f t="shared" si="110"/>
        <v>45056</v>
      </c>
    </row>
    <row r="508" spans="2:9" hidden="1" x14ac:dyDescent="0.25">
      <c r="B508" s="23" t="str">
        <f t="shared" si="111"/>
        <v>09:15 -10:30</v>
      </c>
      <c r="C508" s="24" t="s">
        <v>9</v>
      </c>
      <c r="D508" s="24"/>
      <c r="E508" s="24"/>
      <c r="F508" s="24">
        <f t="shared" si="107"/>
        <v>0</v>
      </c>
      <c r="G508" s="24" t="str">
        <f t="shared" si="108"/>
        <v/>
      </c>
      <c r="H508" s="24" t="str">
        <f t="shared" si="109"/>
        <v/>
      </c>
      <c r="I508" s="25">
        <f t="shared" si="110"/>
        <v>45056</v>
      </c>
    </row>
    <row r="509" spans="2:9" hidden="1" x14ac:dyDescent="0.25">
      <c r="B509" s="23" t="str">
        <f t="shared" si="111"/>
        <v>09:15 -10:30</v>
      </c>
      <c r="C509" s="24" t="s">
        <v>10</v>
      </c>
      <c r="D509" s="24"/>
      <c r="E509" s="24"/>
      <c r="F509" s="24">
        <f t="shared" si="107"/>
        <v>0</v>
      </c>
      <c r="G509" s="24" t="str">
        <f t="shared" si="108"/>
        <v/>
      </c>
      <c r="H509" s="24" t="str">
        <f t="shared" si="109"/>
        <v/>
      </c>
      <c r="I509" s="25">
        <f t="shared" si="110"/>
        <v>45056</v>
      </c>
    </row>
    <row r="510" spans="2:9" hidden="1" x14ac:dyDescent="0.25">
      <c r="B510" s="23" t="str">
        <f t="shared" si="111"/>
        <v>09:15 -10:30</v>
      </c>
      <c r="C510" s="24" t="s">
        <v>11</v>
      </c>
      <c r="D510" s="24"/>
      <c r="E510" s="24"/>
      <c r="F510" s="24">
        <f t="shared" si="107"/>
        <v>0</v>
      </c>
      <c r="G510" s="24" t="str">
        <f t="shared" si="108"/>
        <v/>
      </c>
      <c r="H510" s="24" t="str">
        <f t="shared" si="109"/>
        <v/>
      </c>
      <c r="I510" s="25">
        <f t="shared" si="110"/>
        <v>45056</v>
      </c>
    </row>
    <row r="511" spans="2:9" hidden="1" x14ac:dyDescent="0.25">
      <c r="B511" s="23" t="str">
        <f t="shared" si="111"/>
        <v>09:15 -10:30</v>
      </c>
      <c r="C511" s="24" t="s">
        <v>12</v>
      </c>
      <c r="D511" s="24"/>
      <c r="E511" s="24"/>
      <c r="F511" s="24">
        <f t="shared" si="107"/>
        <v>0</v>
      </c>
      <c r="G511" s="24" t="str">
        <f t="shared" si="108"/>
        <v/>
      </c>
      <c r="H511" s="24" t="str">
        <f t="shared" si="109"/>
        <v/>
      </c>
      <c r="I511" s="25">
        <f t="shared" si="110"/>
        <v>45056</v>
      </c>
    </row>
    <row r="512" spans="2:9" hidden="1" x14ac:dyDescent="0.25">
      <c r="B512" s="23" t="str">
        <f t="shared" si="111"/>
        <v>09:15 -10:30</v>
      </c>
      <c r="C512" s="24" t="s">
        <v>0</v>
      </c>
      <c r="D512" s="24"/>
      <c r="E512" s="24"/>
      <c r="F512" s="24">
        <f t="shared" si="107"/>
        <v>0</v>
      </c>
      <c r="G512" s="24" t="str">
        <f t="shared" si="108"/>
        <v/>
      </c>
      <c r="H512" s="24" t="str">
        <f t="shared" si="109"/>
        <v/>
      </c>
      <c r="I512" s="25">
        <f t="shared" si="110"/>
        <v>45056</v>
      </c>
    </row>
    <row r="513" spans="2:9" hidden="1" x14ac:dyDescent="0.25">
      <c r="B513" s="23" t="str">
        <f t="shared" si="111"/>
        <v>09:15 -10:30</v>
      </c>
      <c r="C513" s="24" t="s">
        <v>13</v>
      </c>
      <c r="D513" s="24"/>
      <c r="E513" s="24"/>
      <c r="F513" s="24">
        <f t="shared" si="107"/>
        <v>0</v>
      </c>
      <c r="G513" s="24" t="str">
        <f t="shared" si="108"/>
        <v/>
      </c>
      <c r="H513" s="24" t="str">
        <f t="shared" si="109"/>
        <v/>
      </c>
      <c r="I513" s="25">
        <f t="shared" si="110"/>
        <v>45056</v>
      </c>
    </row>
    <row r="514" spans="2:9" hidden="1" x14ac:dyDescent="0.25">
      <c r="B514" s="23" t="str">
        <f t="shared" si="111"/>
        <v>09:15 -10:30</v>
      </c>
      <c r="C514" s="24" t="s">
        <v>14</v>
      </c>
      <c r="D514" s="24"/>
      <c r="E514" s="24"/>
      <c r="F514" s="24">
        <f t="shared" si="107"/>
        <v>0</v>
      </c>
      <c r="G514" s="24" t="str">
        <f t="shared" si="108"/>
        <v/>
      </c>
      <c r="H514" s="24" t="str">
        <f t="shared" si="109"/>
        <v/>
      </c>
      <c r="I514" s="25">
        <f t="shared" si="110"/>
        <v>45056</v>
      </c>
    </row>
    <row r="515" spans="2:9" hidden="1" x14ac:dyDescent="0.25">
      <c r="B515" s="26" t="str">
        <f>$B$18</f>
        <v>10:45 - 12:00</v>
      </c>
      <c r="C515" s="24" t="s">
        <v>15</v>
      </c>
      <c r="D515" s="24"/>
      <c r="E515" s="24"/>
      <c r="F515" s="24">
        <f t="shared" si="107"/>
        <v>0</v>
      </c>
      <c r="G515" s="24" t="str">
        <f t="shared" si="108"/>
        <v/>
      </c>
      <c r="H515" s="24" t="str">
        <f t="shared" si="109"/>
        <v/>
      </c>
      <c r="I515" s="25">
        <f t="shared" si="110"/>
        <v>45056</v>
      </c>
    </row>
    <row r="516" spans="2:9" hidden="1" x14ac:dyDescent="0.25">
      <c r="B516" s="26" t="str">
        <f t="shared" ref="B516:B525" si="112">$B$18</f>
        <v>10:45 - 12:00</v>
      </c>
      <c r="C516" s="24" t="s">
        <v>6</v>
      </c>
      <c r="D516" s="24"/>
      <c r="E516" s="24"/>
      <c r="F516" s="24">
        <f t="shared" si="107"/>
        <v>0</v>
      </c>
      <c r="G516" s="24" t="str">
        <f t="shared" si="108"/>
        <v/>
      </c>
      <c r="H516" s="24" t="str">
        <f t="shared" si="109"/>
        <v/>
      </c>
      <c r="I516" s="25">
        <f t="shared" si="110"/>
        <v>45056</v>
      </c>
    </row>
    <row r="517" spans="2:9" hidden="1" x14ac:dyDescent="0.25">
      <c r="B517" s="26" t="str">
        <f t="shared" si="112"/>
        <v>10:45 - 12:00</v>
      </c>
      <c r="C517" s="24" t="s">
        <v>7</v>
      </c>
      <c r="D517" s="24"/>
      <c r="E517" s="24"/>
      <c r="F517" s="24">
        <f t="shared" si="107"/>
        <v>0</v>
      </c>
      <c r="G517" s="24" t="str">
        <f t="shared" si="108"/>
        <v/>
      </c>
      <c r="H517" s="24" t="str">
        <f t="shared" si="109"/>
        <v/>
      </c>
      <c r="I517" s="25">
        <f t="shared" si="110"/>
        <v>45056</v>
      </c>
    </row>
    <row r="518" spans="2:9" hidden="1" x14ac:dyDescent="0.25">
      <c r="B518" s="26" t="str">
        <f t="shared" si="112"/>
        <v>10:45 - 12:00</v>
      </c>
      <c r="C518" s="24" t="s">
        <v>8</v>
      </c>
      <c r="D518" s="24"/>
      <c r="E518" s="24"/>
      <c r="F518" s="24">
        <f t="shared" si="107"/>
        <v>0</v>
      </c>
      <c r="G518" s="24" t="str">
        <f t="shared" si="108"/>
        <v/>
      </c>
      <c r="H518" s="24" t="str">
        <f t="shared" si="109"/>
        <v/>
      </c>
      <c r="I518" s="25">
        <f t="shared" si="110"/>
        <v>45056</v>
      </c>
    </row>
    <row r="519" spans="2:9" hidden="1" x14ac:dyDescent="0.25">
      <c r="B519" s="26" t="str">
        <f t="shared" si="112"/>
        <v>10:45 - 12:00</v>
      </c>
      <c r="C519" s="24" t="s">
        <v>9</v>
      </c>
      <c r="D519" s="24"/>
      <c r="E519" s="24"/>
      <c r="F519" s="24">
        <f t="shared" si="107"/>
        <v>0</v>
      </c>
      <c r="G519" s="24" t="str">
        <f t="shared" si="108"/>
        <v/>
      </c>
      <c r="H519" s="24" t="str">
        <f t="shared" si="109"/>
        <v/>
      </c>
      <c r="I519" s="25">
        <f t="shared" si="110"/>
        <v>45056</v>
      </c>
    </row>
    <row r="520" spans="2:9" hidden="1" x14ac:dyDescent="0.25">
      <c r="B520" s="26" t="str">
        <f t="shared" si="112"/>
        <v>10:45 - 12:00</v>
      </c>
      <c r="C520" s="24" t="s">
        <v>10</v>
      </c>
      <c r="D520" s="24"/>
      <c r="E520" s="24"/>
      <c r="F520" s="24">
        <f t="shared" si="107"/>
        <v>0</v>
      </c>
      <c r="G520" s="24" t="str">
        <f t="shared" si="108"/>
        <v/>
      </c>
      <c r="H520" s="24" t="str">
        <f t="shared" si="109"/>
        <v/>
      </c>
      <c r="I520" s="25">
        <f t="shared" si="110"/>
        <v>45056</v>
      </c>
    </row>
    <row r="521" spans="2:9" hidden="1" x14ac:dyDescent="0.25">
      <c r="B521" s="26" t="str">
        <f t="shared" si="112"/>
        <v>10:45 - 12:00</v>
      </c>
      <c r="C521" s="24" t="s">
        <v>11</v>
      </c>
      <c r="D521" s="24"/>
      <c r="E521" s="24"/>
      <c r="F521" s="24">
        <f t="shared" si="107"/>
        <v>0</v>
      </c>
      <c r="G521" s="24" t="str">
        <f t="shared" si="108"/>
        <v/>
      </c>
      <c r="H521" s="24" t="str">
        <f t="shared" si="109"/>
        <v/>
      </c>
      <c r="I521" s="25">
        <f t="shared" si="110"/>
        <v>45056</v>
      </c>
    </row>
    <row r="522" spans="2:9" hidden="1" x14ac:dyDescent="0.25">
      <c r="B522" s="26" t="str">
        <f t="shared" si="112"/>
        <v>10:45 - 12:00</v>
      </c>
      <c r="C522" s="24" t="s">
        <v>12</v>
      </c>
      <c r="D522" s="24"/>
      <c r="E522" s="24"/>
      <c r="F522" s="24">
        <f t="shared" si="107"/>
        <v>0</v>
      </c>
      <c r="G522" s="24" t="str">
        <f t="shared" si="108"/>
        <v/>
      </c>
      <c r="H522" s="24" t="str">
        <f t="shared" si="109"/>
        <v/>
      </c>
      <c r="I522" s="25">
        <f t="shared" si="110"/>
        <v>45056</v>
      </c>
    </row>
    <row r="523" spans="2:9" hidden="1" x14ac:dyDescent="0.25">
      <c r="B523" s="26" t="str">
        <f t="shared" si="112"/>
        <v>10:45 - 12:00</v>
      </c>
      <c r="C523" s="24" t="s">
        <v>0</v>
      </c>
      <c r="D523" s="24"/>
      <c r="E523" s="24"/>
      <c r="F523" s="24">
        <f t="shared" si="107"/>
        <v>0</v>
      </c>
      <c r="G523" s="24" t="str">
        <f t="shared" si="108"/>
        <v/>
      </c>
      <c r="H523" s="24" t="str">
        <f t="shared" si="109"/>
        <v/>
      </c>
      <c r="I523" s="25">
        <f t="shared" si="110"/>
        <v>45056</v>
      </c>
    </row>
    <row r="524" spans="2:9" hidden="1" x14ac:dyDescent="0.25">
      <c r="B524" s="26" t="str">
        <f t="shared" si="112"/>
        <v>10:45 - 12:00</v>
      </c>
      <c r="C524" s="24" t="s">
        <v>13</v>
      </c>
      <c r="D524" s="24"/>
      <c r="E524" s="24"/>
      <c r="F524" s="24">
        <f t="shared" si="107"/>
        <v>0</v>
      </c>
      <c r="G524" s="24" t="str">
        <f t="shared" si="108"/>
        <v/>
      </c>
      <c r="H524" s="24" t="str">
        <f t="shared" si="109"/>
        <v/>
      </c>
      <c r="I524" s="25">
        <f t="shared" si="110"/>
        <v>45056</v>
      </c>
    </row>
    <row r="525" spans="2:9" hidden="1" x14ac:dyDescent="0.25">
      <c r="B525" s="26" t="str">
        <f t="shared" si="112"/>
        <v>10:45 - 12:00</v>
      </c>
      <c r="C525" s="24" t="s">
        <v>14</v>
      </c>
      <c r="D525" s="24"/>
      <c r="E525" s="24"/>
      <c r="F525" s="24">
        <f t="shared" si="107"/>
        <v>0</v>
      </c>
      <c r="G525" s="24" t="str">
        <f t="shared" si="108"/>
        <v/>
      </c>
      <c r="H525" s="24" t="str">
        <f t="shared" si="109"/>
        <v/>
      </c>
      <c r="I525" s="25">
        <f t="shared" si="110"/>
        <v>45056</v>
      </c>
    </row>
    <row r="526" spans="2:9" hidden="1" x14ac:dyDescent="0.25">
      <c r="B526" s="26" t="str">
        <f>$B$29</f>
        <v>13:00 - 14:15</v>
      </c>
      <c r="C526" s="24" t="s">
        <v>15</v>
      </c>
      <c r="D526" s="24"/>
      <c r="E526" s="24"/>
      <c r="F526" s="24">
        <f t="shared" si="107"/>
        <v>0</v>
      </c>
      <c r="G526" s="24" t="str">
        <f t="shared" si="108"/>
        <v/>
      </c>
      <c r="H526" s="24" t="str">
        <f t="shared" si="109"/>
        <v/>
      </c>
      <c r="I526" s="25">
        <f t="shared" si="110"/>
        <v>45056</v>
      </c>
    </row>
    <row r="527" spans="2:9" hidden="1" x14ac:dyDescent="0.25">
      <c r="B527" s="26" t="str">
        <f t="shared" ref="B527:B536" si="113">$B$29</f>
        <v>13:00 - 14:15</v>
      </c>
      <c r="C527" s="24" t="s">
        <v>6</v>
      </c>
      <c r="D527" s="24"/>
      <c r="E527" s="24"/>
      <c r="F527" s="24">
        <f t="shared" si="107"/>
        <v>0</v>
      </c>
      <c r="G527" s="24" t="str">
        <f t="shared" si="108"/>
        <v/>
      </c>
      <c r="H527" s="24" t="str">
        <f t="shared" si="109"/>
        <v/>
      </c>
      <c r="I527" s="25">
        <f t="shared" si="110"/>
        <v>45056</v>
      </c>
    </row>
    <row r="528" spans="2:9" hidden="1" x14ac:dyDescent="0.25">
      <c r="B528" s="26" t="str">
        <f t="shared" si="113"/>
        <v>13:00 - 14:15</v>
      </c>
      <c r="C528" s="24" t="s">
        <v>7</v>
      </c>
      <c r="D528" s="24"/>
      <c r="E528" s="24"/>
      <c r="F528" s="24">
        <f t="shared" si="107"/>
        <v>0</v>
      </c>
      <c r="G528" s="24" t="str">
        <f t="shared" si="108"/>
        <v/>
      </c>
      <c r="H528" s="24" t="str">
        <f t="shared" si="109"/>
        <v/>
      </c>
      <c r="I528" s="25">
        <f t="shared" si="110"/>
        <v>45056</v>
      </c>
    </row>
    <row r="529" spans="2:9" hidden="1" x14ac:dyDescent="0.25">
      <c r="B529" s="26" t="str">
        <f t="shared" si="113"/>
        <v>13:00 - 14:15</v>
      </c>
      <c r="C529" s="24" t="s">
        <v>8</v>
      </c>
      <c r="D529" s="24"/>
      <c r="E529" s="24"/>
      <c r="F529" s="24">
        <f t="shared" si="107"/>
        <v>0</v>
      </c>
      <c r="G529" s="24" t="str">
        <f t="shared" si="108"/>
        <v/>
      </c>
      <c r="H529" s="24" t="str">
        <f t="shared" si="109"/>
        <v/>
      </c>
      <c r="I529" s="25">
        <f t="shared" si="110"/>
        <v>45056</v>
      </c>
    </row>
    <row r="530" spans="2:9" hidden="1" x14ac:dyDescent="0.25">
      <c r="B530" s="26" t="str">
        <f t="shared" si="113"/>
        <v>13:00 - 14:15</v>
      </c>
      <c r="C530" s="24" t="s">
        <v>9</v>
      </c>
      <c r="D530" s="24"/>
      <c r="E530" s="24"/>
      <c r="F530" s="24">
        <f t="shared" si="107"/>
        <v>0</v>
      </c>
      <c r="G530" s="24" t="str">
        <f t="shared" si="108"/>
        <v/>
      </c>
      <c r="H530" s="24" t="str">
        <f t="shared" si="109"/>
        <v/>
      </c>
      <c r="I530" s="25">
        <f t="shared" si="110"/>
        <v>45056</v>
      </c>
    </row>
    <row r="531" spans="2:9" hidden="1" x14ac:dyDescent="0.25">
      <c r="B531" s="26" t="str">
        <f t="shared" si="113"/>
        <v>13:00 - 14:15</v>
      </c>
      <c r="C531" s="24" t="s">
        <v>10</v>
      </c>
      <c r="D531" s="24"/>
      <c r="E531" s="24"/>
      <c r="F531" s="24">
        <f t="shared" si="107"/>
        <v>0</v>
      </c>
      <c r="G531" s="24" t="str">
        <f t="shared" si="108"/>
        <v/>
      </c>
      <c r="H531" s="24" t="str">
        <f t="shared" si="109"/>
        <v/>
      </c>
      <c r="I531" s="25">
        <f t="shared" si="110"/>
        <v>45056</v>
      </c>
    </row>
    <row r="532" spans="2:9" hidden="1" x14ac:dyDescent="0.25">
      <c r="B532" s="26" t="str">
        <f t="shared" si="113"/>
        <v>13:00 - 14:15</v>
      </c>
      <c r="C532" s="24" t="s">
        <v>11</v>
      </c>
      <c r="D532" s="24"/>
      <c r="E532" s="24"/>
      <c r="F532" s="24">
        <f t="shared" si="107"/>
        <v>0</v>
      </c>
      <c r="G532" s="24" t="str">
        <f t="shared" si="108"/>
        <v/>
      </c>
      <c r="H532" s="24" t="str">
        <f t="shared" si="109"/>
        <v/>
      </c>
      <c r="I532" s="25">
        <f t="shared" si="110"/>
        <v>45056</v>
      </c>
    </row>
    <row r="533" spans="2:9" hidden="1" x14ac:dyDescent="0.25">
      <c r="B533" s="26" t="str">
        <f t="shared" si="113"/>
        <v>13:00 - 14:15</v>
      </c>
      <c r="C533" s="24" t="s">
        <v>12</v>
      </c>
      <c r="D533" s="24"/>
      <c r="E533" s="24"/>
      <c r="F533" s="24">
        <f t="shared" si="107"/>
        <v>0</v>
      </c>
      <c r="G533" s="24" t="str">
        <f t="shared" si="108"/>
        <v/>
      </c>
      <c r="H533" s="24" t="str">
        <f t="shared" si="109"/>
        <v/>
      </c>
      <c r="I533" s="25">
        <f t="shared" si="110"/>
        <v>45056</v>
      </c>
    </row>
    <row r="534" spans="2:9" hidden="1" x14ac:dyDescent="0.25">
      <c r="B534" s="26" t="str">
        <f t="shared" si="113"/>
        <v>13:00 - 14:15</v>
      </c>
      <c r="C534" s="24" t="s">
        <v>0</v>
      </c>
      <c r="D534" s="24"/>
      <c r="E534" s="24"/>
      <c r="F534" s="24">
        <f t="shared" si="107"/>
        <v>0</v>
      </c>
      <c r="G534" s="24" t="str">
        <f t="shared" si="108"/>
        <v/>
      </c>
      <c r="H534" s="24" t="str">
        <f t="shared" si="109"/>
        <v/>
      </c>
      <c r="I534" s="25">
        <f t="shared" si="110"/>
        <v>45056</v>
      </c>
    </row>
    <row r="535" spans="2:9" hidden="1" x14ac:dyDescent="0.25">
      <c r="B535" s="26" t="str">
        <f t="shared" si="113"/>
        <v>13:00 - 14:15</v>
      </c>
      <c r="C535" s="24" t="s">
        <v>13</v>
      </c>
      <c r="D535" s="24"/>
      <c r="E535" s="24"/>
      <c r="F535" s="24">
        <f t="shared" si="107"/>
        <v>0</v>
      </c>
      <c r="G535" s="24" t="str">
        <f t="shared" si="108"/>
        <v/>
      </c>
      <c r="H535" s="24" t="str">
        <f t="shared" si="109"/>
        <v/>
      </c>
      <c r="I535" s="25">
        <f t="shared" si="110"/>
        <v>45056</v>
      </c>
    </row>
    <row r="536" spans="2:9" hidden="1" x14ac:dyDescent="0.25">
      <c r="B536" s="26" t="str">
        <f t="shared" si="113"/>
        <v>13:00 - 14:15</v>
      </c>
      <c r="C536" s="24" t="s">
        <v>14</v>
      </c>
      <c r="D536" s="24"/>
      <c r="E536" s="24"/>
      <c r="F536" s="24">
        <f t="shared" si="107"/>
        <v>0</v>
      </c>
      <c r="G536" s="24" t="str">
        <f t="shared" si="108"/>
        <v/>
      </c>
      <c r="H536" s="24" t="str">
        <f t="shared" si="109"/>
        <v/>
      </c>
      <c r="I536" s="25">
        <f t="shared" si="110"/>
        <v>45056</v>
      </c>
    </row>
    <row r="537" spans="2:9" hidden="1" x14ac:dyDescent="0.25">
      <c r="B537" s="26" t="str">
        <f>$B$40</f>
        <v>14:30 - 15:45</v>
      </c>
      <c r="C537" s="24" t="s">
        <v>15</v>
      </c>
      <c r="D537" s="24"/>
      <c r="E537" s="24"/>
      <c r="F537" s="24">
        <f t="shared" si="107"/>
        <v>0</v>
      </c>
      <c r="G537" s="24" t="str">
        <f t="shared" si="108"/>
        <v/>
      </c>
      <c r="H537" s="24" t="str">
        <f t="shared" si="109"/>
        <v/>
      </c>
      <c r="I537" s="25">
        <f t="shared" si="110"/>
        <v>45056</v>
      </c>
    </row>
    <row r="538" spans="2:9" hidden="1" x14ac:dyDescent="0.25">
      <c r="B538" s="26" t="str">
        <f t="shared" ref="B538:B547" si="114">$B$40</f>
        <v>14:30 - 15:45</v>
      </c>
      <c r="C538" s="24" t="s">
        <v>6</v>
      </c>
      <c r="D538" s="24"/>
      <c r="E538" s="24"/>
      <c r="F538" s="24">
        <f t="shared" si="107"/>
        <v>0</v>
      </c>
      <c r="G538" s="24" t="str">
        <f t="shared" si="108"/>
        <v/>
      </c>
      <c r="H538" s="24" t="str">
        <f t="shared" si="109"/>
        <v/>
      </c>
      <c r="I538" s="25">
        <f t="shared" si="110"/>
        <v>45056</v>
      </c>
    </row>
    <row r="539" spans="2:9" hidden="1" x14ac:dyDescent="0.25">
      <c r="B539" s="26" t="str">
        <f t="shared" si="114"/>
        <v>14:30 - 15:45</v>
      </c>
      <c r="C539" s="24" t="s">
        <v>7</v>
      </c>
      <c r="D539" s="24"/>
      <c r="E539" s="24"/>
      <c r="F539" s="24">
        <f t="shared" si="107"/>
        <v>0</v>
      </c>
      <c r="G539" s="24" t="str">
        <f t="shared" si="108"/>
        <v/>
      </c>
      <c r="H539" s="24" t="str">
        <f t="shared" si="109"/>
        <v/>
      </c>
      <c r="I539" s="25">
        <f t="shared" si="110"/>
        <v>45056</v>
      </c>
    </row>
    <row r="540" spans="2:9" hidden="1" x14ac:dyDescent="0.25">
      <c r="B540" s="26" t="str">
        <f t="shared" si="114"/>
        <v>14:30 - 15:45</v>
      </c>
      <c r="C540" s="24" t="s">
        <v>8</v>
      </c>
      <c r="D540" s="24"/>
      <c r="E540" s="24"/>
      <c r="F540" s="24">
        <f t="shared" si="107"/>
        <v>0</v>
      </c>
      <c r="G540" s="24" t="str">
        <f t="shared" si="108"/>
        <v/>
      </c>
      <c r="H540" s="24" t="str">
        <f t="shared" si="109"/>
        <v/>
      </c>
      <c r="I540" s="25">
        <f t="shared" si="110"/>
        <v>45056</v>
      </c>
    </row>
    <row r="541" spans="2:9" hidden="1" x14ac:dyDescent="0.25">
      <c r="B541" s="26" t="str">
        <f t="shared" si="114"/>
        <v>14:30 - 15:45</v>
      </c>
      <c r="C541" s="24" t="s">
        <v>9</v>
      </c>
      <c r="D541" s="24"/>
      <c r="E541" s="24"/>
      <c r="F541" s="24">
        <f t="shared" si="107"/>
        <v>0</v>
      </c>
      <c r="G541" s="24" t="str">
        <f t="shared" si="108"/>
        <v/>
      </c>
      <c r="H541" s="24" t="str">
        <f t="shared" si="109"/>
        <v/>
      </c>
      <c r="I541" s="25">
        <f t="shared" si="110"/>
        <v>45056</v>
      </c>
    </row>
    <row r="542" spans="2:9" hidden="1" x14ac:dyDescent="0.25">
      <c r="B542" s="26" t="str">
        <f t="shared" si="114"/>
        <v>14:30 - 15:45</v>
      </c>
      <c r="C542" s="24" t="s">
        <v>10</v>
      </c>
      <c r="D542" s="24"/>
      <c r="E542" s="24"/>
      <c r="F542" s="24">
        <f t="shared" si="107"/>
        <v>0</v>
      </c>
      <c r="G542" s="24" t="str">
        <f t="shared" si="108"/>
        <v/>
      </c>
      <c r="H542" s="24" t="str">
        <f t="shared" si="109"/>
        <v/>
      </c>
      <c r="I542" s="25">
        <f t="shared" si="110"/>
        <v>45056</v>
      </c>
    </row>
    <row r="543" spans="2:9" hidden="1" x14ac:dyDescent="0.25">
      <c r="B543" s="26" t="str">
        <f t="shared" si="114"/>
        <v>14:30 - 15:45</v>
      </c>
      <c r="C543" s="24" t="s">
        <v>11</v>
      </c>
      <c r="D543" s="24"/>
      <c r="E543" s="24"/>
      <c r="F543" s="24">
        <f t="shared" si="107"/>
        <v>0</v>
      </c>
      <c r="G543" s="24" t="str">
        <f t="shared" si="108"/>
        <v/>
      </c>
      <c r="H543" s="24" t="str">
        <f t="shared" si="109"/>
        <v/>
      </c>
      <c r="I543" s="25">
        <f t="shared" si="110"/>
        <v>45056</v>
      </c>
    </row>
    <row r="544" spans="2:9" hidden="1" x14ac:dyDescent="0.25">
      <c r="B544" s="26" t="str">
        <f t="shared" si="114"/>
        <v>14:30 - 15:45</v>
      </c>
      <c r="C544" s="24" t="s">
        <v>12</v>
      </c>
      <c r="D544" s="24"/>
      <c r="E544" s="24"/>
      <c r="F544" s="24">
        <f t="shared" si="107"/>
        <v>0</v>
      </c>
      <c r="G544" s="24" t="str">
        <f t="shared" si="108"/>
        <v/>
      </c>
      <c r="H544" s="24" t="str">
        <f t="shared" si="109"/>
        <v/>
      </c>
      <c r="I544" s="25">
        <f t="shared" si="110"/>
        <v>45056</v>
      </c>
    </row>
    <row r="545" spans="2:9" hidden="1" x14ac:dyDescent="0.25">
      <c r="B545" s="26" t="str">
        <f t="shared" si="114"/>
        <v>14:30 - 15:45</v>
      </c>
      <c r="C545" s="24" t="s">
        <v>0</v>
      </c>
      <c r="D545" s="24"/>
      <c r="E545" s="24"/>
      <c r="F545" s="24">
        <f t="shared" si="107"/>
        <v>0</v>
      </c>
      <c r="G545" s="24" t="str">
        <f t="shared" si="108"/>
        <v/>
      </c>
      <c r="H545" s="24" t="str">
        <f t="shared" si="109"/>
        <v/>
      </c>
      <c r="I545" s="25">
        <f t="shared" si="110"/>
        <v>45056</v>
      </c>
    </row>
    <row r="546" spans="2:9" hidden="1" x14ac:dyDescent="0.25">
      <c r="B546" s="26" t="str">
        <f t="shared" si="114"/>
        <v>14:30 - 15:45</v>
      </c>
      <c r="C546" s="24" t="s">
        <v>13</v>
      </c>
      <c r="D546" s="24"/>
      <c r="E546" s="24"/>
      <c r="F546" s="24">
        <f t="shared" si="107"/>
        <v>0</v>
      </c>
      <c r="G546" s="24" t="str">
        <f t="shared" si="108"/>
        <v/>
      </c>
      <c r="H546" s="24" t="str">
        <f t="shared" si="109"/>
        <v/>
      </c>
      <c r="I546" s="25">
        <f t="shared" si="110"/>
        <v>45056</v>
      </c>
    </row>
    <row r="547" spans="2:9" hidden="1" x14ac:dyDescent="0.25">
      <c r="B547" s="26" t="str">
        <f t="shared" si="114"/>
        <v>14:30 - 15:45</v>
      </c>
      <c r="C547" s="24" t="s">
        <v>14</v>
      </c>
      <c r="D547" s="24"/>
      <c r="E547" s="24"/>
      <c r="F547" s="24">
        <f t="shared" si="107"/>
        <v>0</v>
      </c>
      <c r="G547" s="24" t="str">
        <f t="shared" si="108"/>
        <v/>
      </c>
      <c r="H547" s="24" t="str">
        <f t="shared" si="109"/>
        <v/>
      </c>
      <c r="I547" s="25">
        <f t="shared" si="110"/>
        <v>45056</v>
      </c>
    </row>
    <row r="548" spans="2:9" hidden="1" x14ac:dyDescent="0.25">
      <c r="B548" s="2"/>
      <c r="C548" s="22">
        <f>$F$503</f>
        <v>45056</v>
      </c>
      <c r="D548" s="2"/>
      <c r="E548" s="2"/>
      <c r="F548" s="22">
        <f>AK5</f>
        <v>45057</v>
      </c>
      <c r="G548" s="2">
        <f t="shared" ref="G548" si="115">AE141</f>
        <v>0</v>
      </c>
      <c r="H548" s="2" t="s">
        <v>56</v>
      </c>
      <c r="I548" s="22">
        <f>$AK$5</f>
        <v>45057</v>
      </c>
    </row>
    <row r="549" spans="2:9" hidden="1" x14ac:dyDescent="0.25">
      <c r="B549" s="2" t="str">
        <f>$B$7</f>
        <v>09:15 -10:30</v>
      </c>
      <c r="C549" s="2" t="s">
        <v>15</v>
      </c>
      <c r="D549" s="2"/>
      <c r="E549" s="2"/>
      <c r="F549" s="2">
        <f>AK7</f>
        <v>0</v>
      </c>
      <c r="G549" s="2" t="str">
        <f t="shared" ref="G549:H549" si="116">AL7</f>
        <v/>
      </c>
      <c r="H549" s="2" t="str">
        <f t="shared" si="116"/>
        <v/>
      </c>
      <c r="I549" s="22">
        <f t="shared" ref="I549:I592" si="117">$AK$5</f>
        <v>45057</v>
      </c>
    </row>
    <row r="550" spans="2:9" hidden="1" x14ac:dyDescent="0.25">
      <c r="B550" s="2" t="str">
        <f t="shared" ref="B550:B559" si="118">$B$7</f>
        <v>09:15 -10:30</v>
      </c>
      <c r="C550" s="2" t="s">
        <v>6</v>
      </c>
      <c r="D550" s="2"/>
      <c r="E550" s="2"/>
      <c r="F550" s="2">
        <f t="shared" ref="F550:F592" si="119">AK8</f>
        <v>0</v>
      </c>
      <c r="G550" s="2" t="str">
        <f t="shared" ref="G550:G592" si="120">AL8</f>
        <v/>
      </c>
      <c r="H550" s="2" t="str">
        <f t="shared" ref="H550:H592" si="121">AM8</f>
        <v/>
      </c>
      <c r="I550" s="22">
        <f t="shared" si="117"/>
        <v>45057</v>
      </c>
    </row>
    <row r="551" spans="2:9" hidden="1" x14ac:dyDescent="0.25">
      <c r="B551" s="2" t="str">
        <f t="shared" si="118"/>
        <v>09:15 -10:30</v>
      </c>
      <c r="C551" s="2" t="s">
        <v>7</v>
      </c>
      <c r="D551" s="2"/>
      <c r="E551" s="2"/>
      <c r="F551" s="2">
        <f t="shared" si="119"/>
        <v>0</v>
      </c>
      <c r="G551" s="2" t="str">
        <f t="shared" si="120"/>
        <v/>
      </c>
      <c r="H551" s="2" t="str">
        <f t="shared" si="121"/>
        <v/>
      </c>
      <c r="I551" s="22">
        <f t="shared" si="117"/>
        <v>45057</v>
      </c>
    </row>
    <row r="552" spans="2:9" hidden="1" x14ac:dyDescent="0.25">
      <c r="B552" s="2" t="str">
        <f t="shared" si="118"/>
        <v>09:15 -10:30</v>
      </c>
      <c r="C552" s="2" t="s">
        <v>8</v>
      </c>
      <c r="D552" s="2"/>
      <c r="E552" s="2"/>
      <c r="F552" s="2">
        <f t="shared" si="119"/>
        <v>0</v>
      </c>
      <c r="G552" s="2" t="str">
        <f t="shared" si="120"/>
        <v/>
      </c>
      <c r="H552" s="2" t="str">
        <f t="shared" si="121"/>
        <v/>
      </c>
      <c r="I552" s="22">
        <f t="shared" si="117"/>
        <v>45057</v>
      </c>
    </row>
    <row r="553" spans="2:9" hidden="1" x14ac:dyDescent="0.25">
      <c r="B553" s="2" t="str">
        <f t="shared" si="118"/>
        <v>09:15 -10:30</v>
      </c>
      <c r="C553" s="2" t="s">
        <v>9</v>
      </c>
      <c r="D553" s="2"/>
      <c r="E553" s="2"/>
      <c r="F553" s="2">
        <f t="shared" si="119"/>
        <v>0</v>
      </c>
      <c r="G553" s="2" t="str">
        <f t="shared" si="120"/>
        <v/>
      </c>
      <c r="H553" s="2" t="str">
        <f t="shared" si="121"/>
        <v/>
      </c>
      <c r="I553" s="22">
        <f t="shared" si="117"/>
        <v>45057</v>
      </c>
    </row>
    <row r="554" spans="2:9" hidden="1" x14ac:dyDescent="0.25">
      <c r="B554" s="2" t="str">
        <f t="shared" si="118"/>
        <v>09:15 -10:30</v>
      </c>
      <c r="C554" s="2" t="s">
        <v>10</v>
      </c>
      <c r="D554" s="2"/>
      <c r="E554" s="2"/>
      <c r="F554" s="2">
        <f t="shared" si="119"/>
        <v>0</v>
      </c>
      <c r="G554" s="2" t="str">
        <f t="shared" si="120"/>
        <v/>
      </c>
      <c r="H554" s="2" t="str">
        <f t="shared" si="121"/>
        <v/>
      </c>
      <c r="I554" s="22">
        <f t="shared" si="117"/>
        <v>45057</v>
      </c>
    </row>
    <row r="555" spans="2:9" hidden="1" x14ac:dyDescent="0.25">
      <c r="B555" s="2" t="str">
        <f t="shared" si="118"/>
        <v>09:15 -10:30</v>
      </c>
      <c r="C555" s="2" t="s">
        <v>11</v>
      </c>
      <c r="D555" s="2"/>
      <c r="E555" s="2"/>
      <c r="F555" s="2">
        <f t="shared" si="119"/>
        <v>0</v>
      </c>
      <c r="G555" s="2" t="str">
        <f t="shared" si="120"/>
        <v/>
      </c>
      <c r="H555" s="2" t="str">
        <f t="shared" si="121"/>
        <v/>
      </c>
      <c r="I555" s="22">
        <f t="shared" si="117"/>
        <v>45057</v>
      </c>
    </row>
    <row r="556" spans="2:9" hidden="1" x14ac:dyDescent="0.25">
      <c r="B556" s="2" t="str">
        <f t="shared" si="118"/>
        <v>09:15 -10:30</v>
      </c>
      <c r="C556" s="2" t="s">
        <v>12</v>
      </c>
      <c r="D556" s="2"/>
      <c r="E556" s="2"/>
      <c r="F556" s="2">
        <f t="shared" si="119"/>
        <v>0</v>
      </c>
      <c r="G556" s="2" t="str">
        <f t="shared" si="120"/>
        <v/>
      </c>
      <c r="H556" s="2" t="str">
        <f t="shared" si="121"/>
        <v/>
      </c>
      <c r="I556" s="22">
        <f t="shared" si="117"/>
        <v>45057</v>
      </c>
    </row>
    <row r="557" spans="2:9" hidden="1" x14ac:dyDescent="0.25">
      <c r="B557" s="2" t="str">
        <f t="shared" si="118"/>
        <v>09:15 -10:30</v>
      </c>
      <c r="C557" s="2" t="s">
        <v>0</v>
      </c>
      <c r="D557" s="2"/>
      <c r="E557" s="2"/>
      <c r="F557" s="2">
        <f t="shared" si="119"/>
        <v>0</v>
      </c>
      <c r="G557" s="2" t="str">
        <f t="shared" si="120"/>
        <v/>
      </c>
      <c r="H557" s="2" t="str">
        <f t="shared" si="121"/>
        <v/>
      </c>
      <c r="I557" s="22">
        <f t="shared" si="117"/>
        <v>45057</v>
      </c>
    </row>
    <row r="558" spans="2:9" hidden="1" x14ac:dyDescent="0.25">
      <c r="B558" s="2" t="str">
        <f t="shared" si="118"/>
        <v>09:15 -10:30</v>
      </c>
      <c r="C558" s="2" t="s">
        <v>13</v>
      </c>
      <c r="D558" s="2"/>
      <c r="E558" s="2"/>
      <c r="F558" s="2">
        <f t="shared" si="119"/>
        <v>0</v>
      </c>
      <c r="G558" s="2" t="str">
        <f t="shared" si="120"/>
        <v/>
      </c>
      <c r="H558" s="2" t="str">
        <f t="shared" si="121"/>
        <v/>
      </c>
      <c r="I558" s="22">
        <f t="shared" si="117"/>
        <v>45057</v>
      </c>
    </row>
    <row r="559" spans="2:9" hidden="1" x14ac:dyDescent="0.25">
      <c r="B559" s="2" t="str">
        <f t="shared" si="118"/>
        <v>09:15 -10:30</v>
      </c>
      <c r="C559" s="2" t="s">
        <v>14</v>
      </c>
      <c r="D559" s="2"/>
      <c r="E559" s="2"/>
      <c r="F559" s="2">
        <f t="shared" si="119"/>
        <v>0</v>
      </c>
      <c r="G559" s="2" t="str">
        <f t="shared" si="120"/>
        <v/>
      </c>
      <c r="H559" s="2" t="str">
        <f t="shared" si="121"/>
        <v/>
      </c>
      <c r="I559" s="22">
        <f t="shared" si="117"/>
        <v>45057</v>
      </c>
    </row>
    <row r="560" spans="2:9" hidden="1" x14ac:dyDescent="0.25">
      <c r="B560" s="2" t="str">
        <f>$B$18</f>
        <v>10:45 - 12:00</v>
      </c>
      <c r="C560" s="2" t="s">
        <v>15</v>
      </c>
      <c r="D560" s="2"/>
      <c r="E560" s="2"/>
      <c r="F560" s="2">
        <f t="shared" si="119"/>
        <v>0</v>
      </c>
      <c r="G560" s="2" t="str">
        <f t="shared" si="120"/>
        <v/>
      </c>
      <c r="H560" s="2" t="str">
        <f t="shared" si="121"/>
        <v/>
      </c>
      <c r="I560" s="22">
        <f t="shared" si="117"/>
        <v>45057</v>
      </c>
    </row>
    <row r="561" spans="2:9" hidden="1" x14ac:dyDescent="0.25">
      <c r="B561" s="2" t="str">
        <f t="shared" ref="B561:B570" si="122">$B$18</f>
        <v>10:45 - 12:00</v>
      </c>
      <c r="C561" s="2" t="s">
        <v>6</v>
      </c>
      <c r="D561" s="2"/>
      <c r="E561" s="2"/>
      <c r="F561" s="2">
        <f t="shared" si="119"/>
        <v>0</v>
      </c>
      <c r="G561" s="2" t="str">
        <f t="shared" si="120"/>
        <v/>
      </c>
      <c r="H561" s="2" t="str">
        <f t="shared" si="121"/>
        <v/>
      </c>
      <c r="I561" s="22">
        <f t="shared" si="117"/>
        <v>45057</v>
      </c>
    </row>
    <row r="562" spans="2:9" hidden="1" x14ac:dyDescent="0.25">
      <c r="B562" s="2" t="str">
        <f t="shared" si="122"/>
        <v>10:45 - 12:00</v>
      </c>
      <c r="C562" s="2" t="s">
        <v>7</v>
      </c>
      <c r="D562" s="2"/>
      <c r="E562" s="2"/>
      <c r="F562" s="2">
        <f t="shared" si="119"/>
        <v>0</v>
      </c>
      <c r="G562" s="2" t="str">
        <f t="shared" si="120"/>
        <v/>
      </c>
      <c r="H562" s="2" t="str">
        <f t="shared" si="121"/>
        <v/>
      </c>
      <c r="I562" s="22">
        <f t="shared" si="117"/>
        <v>45057</v>
      </c>
    </row>
    <row r="563" spans="2:9" hidden="1" x14ac:dyDescent="0.25">
      <c r="B563" s="2" t="str">
        <f t="shared" si="122"/>
        <v>10:45 - 12:00</v>
      </c>
      <c r="C563" s="2" t="s">
        <v>8</v>
      </c>
      <c r="D563" s="2"/>
      <c r="E563" s="2"/>
      <c r="F563" s="2">
        <f t="shared" si="119"/>
        <v>0</v>
      </c>
      <c r="G563" s="2" t="str">
        <f t="shared" si="120"/>
        <v/>
      </c>
      <c r="H563" s="2" t="str">
        <f t="shared" si="121"/>
        <v/>
      </c>
      <c r="I563" s="22">
        <f t="shared" si="117"/>
        <v>45057</v>
      </c>
    </row>
    <row r="564" spans="2:9" hidden="1" x14ac:dyDescent="0.25">
      <c r="B564" s="2" t="str">
        <f t="shared" si="122"/>
        <v>10:45 - 12:00</v>
      </c>
      <c r="C564" s="2" t="s">
        <v>9</v>
      </c>
      <c r="D564" s="2"/>
      <c r="E564" s="2"/>
      <c r="F564" s="2">
        <f t="shared" si="119"/>
        <v>0</v>
      </c>
      <c r="G564" s="2" t="str">
        <f t="shared" si="120"/>
        <v/>
      </c>
      <c r="H564" s="2" t="str">
        <f t="shared" si="121"/>
        <v/>
      </c>
      <c r="I564" s="22">
        <f t="shared" si="117"/>
        <v>45057</v>
      </c>
    </row>
    <row r="565" spans="2:9" hidden="1" x14ac:dyDescent="0.25">
      <c r="B565" s="2" t="str">
        <f t="shared" si="122"/>
        <v>10:45 - 12:00</v>
      </c>
      <c r="C565" s="2" t="s">
        <v>10</v>
      </c>
      <c r="D565" s="2"/>
      <c r="E565" s="2"/>
      <c r="F565" s="2">
        <f t="shared" si="119"/>
        <v>0</v>
      </c>
      <c r="G565" s="2" t="str">
        <f t="shared" si="120"/>
        <v/>
      </c>
      <c r="H565" s="2" t="str">
        <f t="shared" si="121"/>
        <v/>
      </c>
      <c r="I565" s="22">
        <f t="shared" si="117"/>
        <v>45057</v>
      </c>
    </row>
    <row r="566" spans="2:9" hidden="1" x14ac:dyDescent="0.25">
      <c r="B566" s="2" t="str">
        <f t="shared" si="122"/>
        <v>10:45 - 12:00</v>
      </c>
      <c r="C566" s="2" t="s">
        <v>11</v>
      </c>
      <c r="D566" s="2"/>
      <c r="E566" s="2"/>
      <c r="F566" s="2">
        <f t="shared" si="119"/>
        <v>0</v>
      </c>
      <c r="G566" s="2" t="str">
        <f t="shared" si="120"/>
        <v/>
      </c>
      <c r="H566" s="2" t="str">
        <f t="shared" si="121"/>
        <v/>
      </c>
      <c r="I566" s="22">
        <f t="shared" si="117"/>
        <v>45057</v>
      </c>
    </row>
    <row r="567" spans="2:9" hidden="1" x14ac:dyDescent="0.25">
      <c r="B567" s="2" t="str">
        <f t="shared" si="122"/>
        <v>10:45 - 12:00</v>
      </c>
      <c r="C567" s="2" t="s">
        <v>12</v>
      </c>
      <c r="D567" s="2"/>
      <c r="E567" s="2"/>
      <c r="F567" s="2">
        <f t="shared" si="119"/>
        <v>0</v>
      </c>
      <c r="G567" s="2" t="str">
        <f t="shared" si="120"/>
        <v/>
      </c>
      <c r="H567" s="2" t="str">
        <f t="shared" si="121"/>
        <v/>
      </c>
      <c r="I567" s="22">
        <f t="shared" si="117"/>
        <v>45057</v>
      </c>
    </row>
    <row r="568" spans="2:9" hidden="1" x14ac:dyDescent="0.25">
      <c r="B568" s="2" t="str">
        <f t="shared" si="122"/>
        <v>10:45 - 12:00</v>
      </c>
      <c r="C568" s="2" t="s">
        <v>0</v>
      </c>
      <c r="D568" s="2"/>
      <c r="E568" s="2"/>
      <c r="F568" s="2">
        <f t="shared" si="119"/>
        <v>0</v>
      </c>
      <c r="G568" s="2" t="str">
        <f t="shared" si="120"/>
        <v/>
      </c>
      <c r="H568" s="2" t="str">
        <f t="shared" si="121"/>
        <v/>
      </c>
      <c r="I568" s="22">
        <f t="shared" si="117"/>
        <v>45057</v>
      </c>
    </row>
    <row r="569" spans="2:9" hidden="1" x14ac:dyDescent="0.25">
      <c r="B569" s="2" t="str">
        <f t="shared" si="122"/>
        <v>10:45 - 12:00</v>
      </c>
      <c r="C569" s="2" t="s">
        <v>13</v>
      </c>
      <c r="D569" s="2"/>
      <c r="E569" s="2"/>
      <c r="F569" s="2">
        <f t="shared" si="119"/>
        <v>0</v>
      </c>
      <c r="G569" s="2" t="str">
        <f t="shared" si="120"/>
        <v/>
      </c>
      <c r="H569" s="2" t="str">
        <f t="shared" si="121"/>
        <v/>
      </c>
      <c r="I569" s="22">
        <f t="shared" si="117"/>
        <v>45057</v>
      </c>
    </row>
    <row r="570" spans="2:9" hidden="1" x14ac:dyDescent="0.25">
      <c r="B570" s="2" t="str">
        <f t="shared" si="122"/>
        <v>10:45 - 12:00</v>
      </c>
      <c r="C570" s="2" t="s">
        <v>14</v>
      </c>
      <c r="D570" s="2"/>
      <c r="E570" s="2"/>
      <c r="F570" s="2">
        <f t="shared" si="119"/>
        <v>0</v>
      </c>
      <c r="G570" s="2" t="str">
        <f t="shared" si="120"/>
        <v/>
      </c>
      <c r="H570" s="2" t="str">
        <f t="shared" si="121"/>
        <v/>
      </c>
      <c r="I570" s="22">
        <f t="shared" si="117"/>
        <v>45057</v>
      </c>
    </row>
    <row r="571" spans="2:9" hidden="1" x14ac:dyDescent="0.25">
      <c r="B571" s="2" t="str">
        <f>$B$29</f>
        <v>13:00 - 14:15</v>
      </c>
      <c r="C571" s="2" t="s">
        <v>15</v>
      </c>
      <c r="D571" s="2"/>
      <c r="E571" s="2"/>
      <c r="F571" s="2">
        <f t="shared" si="119"/>
        <v>0</v>
      </c>
      <c r="G571" s="2" t="str">
        <f t="shared" si="120"/>
        <v/>
      </c>
      <c r="H571" s="2" t="str">
        <f t="shared" si="121"/>
        <v/>
      </c>
      <c r="I571" s="22">
        <f t="shared" si="117"/>
        <v>45057</v>
      </c>
    </row>
    <row r="572" spans="2:9" hidden="1" x14ac:dyDescent="0.25">
      <c r="B572" s="2" t="str">
        <f t="shared" ref="B572:B581" si="123">$B$29</f>
        <v>13:00 - 14:15</v>
      </c>
      <c r="C572" s="2" t="s">
        <v>6</v>
      </c>
      <c r="D572" s="2"/>
      <c r="E572" s="2"/>
      <c r="F572" s="2">
        <f t="shared" si="119"/>
        <v>0</v>
      </c>
      <c r="G572" s="2" t="str">
        <f t="shared" si="120"/>
        <v/>
      </c>
      <c r="H572" s="2" t="str">
        <f t="shared" si="121"/>
        <v/>
      </c>
      <c r="I572" s="22">
        <f t="shared" si="117"/>
        <v>45057</v>
      </c>
    </row>
    <row r="573" spans="2:9" hidden="1" x14ac:dyDescent="0.25">
      <c r="B573" s="2" t="str">
        <f t="shared" si="123"/>
        <v>13:00 - 14:15</v>
      </c>
      <c r="C573" s="2" t="s">
        <v>7</v>
      </c>
      <c r="D573" s="2"/>
      <c r="E573" s="2"/>
      <c r="F573" s="2">
        <f t="shared" si="119"/>
        <v>0</v>
      </c>
      <c r="G573" s="2" t="str">
        <f t="shared" si="120"/>
        <v/>
      </c>
      <c r="H573" s="2" t="str">
        <f t="shared" si="121"/>
        <v/>
      </c>
      <c r="I573" s="22">
        <f t="shared" si="117"/>
        <v>45057</v>
      </c>
    </row>
    <row r="574" spans="2:9" hidden="1" x14ac:dyDescent="0.25">
      <c r="B574" s="2" t="str">
        <f t="shared" si="123"/>
        <v>13:00 - 14:15</v>
      </c>
      <c r="C574" s="2" t="s">
        <v>8</v>
      </c>
      <c r="D574" s="2"/>
      <c r="E574" s="2"/>
      <c r="F574" s="2">
        <f t="shared" si="119"/>
        <v>0</v>
      </c>
      <c r="G574" s="2" t="str">
        <f t="shared" si="120"/>
        <v/>
      </c>
      <c r="H574" s="2" t="str">
        <f t="shared" si="121"/>
        <v/>
      </c>
      <c r="I574" s="22">
        <f t="shared" si="117"/>
        <v>45057</v>
      </c>
    </row>
    <row r="575" spans="2:9" hidden="1" x14ac:dyDescent="0.25">
      <c r="B575" s="2" t="str">
        <f t="shared" si="123"/>
        <v>13:00 - 14:15</v>
      </c>
      <c r="C575" s="2" t="s">
        <v>9</v>
      </c>
      <c r="D575" s="2"/>
      <c r="E575" s="2"/>
      <c r="F575" s="2">
        <f t="shared" si="119"/>
        <v>0</v>
      </c>
      <c r="G575" s="2" t="str">
        <f t="shared" si="120"/>
        <v/>
      </c>
      <c r="H575" s="2" t="str">
        <f t="shared" si="121"/>
        <v/>
      </c>
      <c r="I575" s="22">
        <f t="shared" si="117"/>
        <v>45057</v>
      </c>
    </row>
    <row r="576" spans="2:9" hidden="1" x14ac:dyDescent="0.25">
      <c r="B576" s="2" t="str">
        <f t="shared" si="123"/>
        <v>13:00 - 14:15</v>
      </c>
      <c r="C576" s="2" t="s">
        <v>10</v>
      </c>
      <c r="D576" s="2"/>
      <c r="E576" s="2"/>
      <c r="F576" s="2">
        <f t="shared" si="119"/>
        <v>0</v>
      </c>
      <c r="G576" s="2" t="str">
        <f t="shared" si="120"/>
        <v/>
      </c>
      <c r="H576" s="2" t="str">
        <f t="shared" si="121"/>
        <v/>
      </c>
      <c r="I576" s="22">
        <f t="shared" si="117"/>
        <v>45057</v>
      </c>
    </row>
    <row r="577" spans="2:9" hidden="1" x14ac:dyDescent="0.25">
      <c r="B577" s="2" t="str">
        <f t="shared" si="123"/>
        <v>13:00 - 14:15</v>
      </c>
      <c r="C577" s="2" t="s">
        <v>11</v>
      </c>
      <c r="D577" s="2"/>
      <c r="E577" s="2"/>
      <c r="F577" s="2">
        <f t="shared" si="119"/>
        <v>0</v>
      </c>
      <c r="G577" s="2" t="str">
        <f t="shared" si="120"/>
        <v/>
      </c>
      <c r="H577" s="2" t="str">
        <f t="shared" si="121"/>
        <v/>
      </c>
      <c r="I577" s="22">
        <f t="shared" si="117"/>
        <v>45057</v>
      </c>
    </row>
    <row r="578" spans="2:9" hidden="1" x14ac:dyDescent="0.25">
      <c r="B578" s="2" t="str">
        <f t="shared" si="123"/>
        <v>13:00 - 14:15</v>
      </c>
      <c r="C578" s="2" t="s">
        <v>12</v>
      </c>
      <c r="D578" s="2"/>
      <c r="E578" s="2"/>
      <c r="F578" s="2">
        <f t="shared" si="119"/>
        <v>0</v>
      </c>
      <c r="G578" s="2" t="str">
        <f t="shared" si="120"/>
        <v/>
      </c>
      <c r="H578" s="2" t="str">
        <f t="shared" si="121"/>
        <v/>
      </c>
      <c r="I578" s="22">
        <f t="shared" si="117"/>
        <v>45057</v>
      </c>
    </row>
    <row r="579" spans="2:9" hidden="1" x14ac:dyDescent="0.25">
      <c r="B579" s="2" t="str">
        <f t="shared" si="123"/>
        <v>13:00 - 14:15</v>
      </c>
      <c r="C579" s="2" t="s">
        <v>0</v>
      </c>
      <c r="D579" s="2"/>
      <c r="E579" s="2"/>
      <c r="F579" s="2">
        <f t="shared" si="119"/>
        <v>0</v>
      </c>
      <c r="G579" s="2" t="str">
        <f t="shared" si="120"/>
        <v/>
      </c>
      <c r="H579" s="2" t="str">
        <f t="shared" si="121"/>
        <v/>
      </c>
      <c r="I579" s="22">
        <f t="shared" si="117"/>
        <v>45057</v>
      </c>
    </row>
    <row r="580" spans="2:9" hidden="1" x14ac:dyDescent="0.25">
      <c r="B580" s="2" t="str">
        <f t="shared" si="123"/>
        <v>13:00 - 14:15</v>
      </c>
      <c r="C580" s="2" t="s">
        <v>13</v>
      </c>
      <c r="D580" s="2"/>
      <c r="E580" s="2"/>
      <c r="F580" s="2">
        <f t="shared" si="119"/>
        <v>0</v>
      </c>
      <c r="G580" s="2" t="str">
        <f t="shared" si="120"/>
        <v/>
      </c>
      <c r="H580" s="2" t="str">
        <f t="shared" si="121"/>
        <v/>
      </c>
      <c r="I580" s="22">
        <f t="shared" si="117"/>
        <v>45057</v>
      </c>
    </row>
    <row r="581" spans="2:9" hidden="1" x14ac:dyDescent="0.25">
      <c r="B581" s="2" t="str">
        <f t="shared" si="123"/>
        <v>13:00 - 14:15</v>
      </c>
      <c r="C581" s="2" t="s">
        <v>14</v>
      </c>
      <c r="D581" s="2"/>
      <c r="E581" s="2"/>
      <c r="F581" s="2">
        <f t="shared" si="119"/>
        <v>0</v>
      </c>
      <c r="G581" s="2" t="str">
        <f t="shared" si="120"/>
        <v/>
      </c>
      <c r="H581" s="2" t="str">
        <f t="shared" si="121"/>
        <v/>
      </c>
      <c r="I581" s="22">
        <f t="shared" si="117"/>
        <v>45057</v>
      </c>
    </row>
    <row r="582" spans="2:9" hidden="1" x14ac:dyDescent="0.25">
      <c r="B582" s="2" t="str">
        <f>$B$40</f>
        <v>14:30 - 15:45</v>
      </c>
      <c r="C582" s="2" t="s">
        <v>15</v>
      </c>
      <c r="D582" s="2"/>
      <c r="E582" s="2"/>
      <c r="F582" s="2">
        <f t="shared" si="119"/>
        <v>0</v>
      </c>
      <c r="G582" s="2" t="str">
        <f t="shared" si="120"/>
        <v/>
      </c>
      <c r="H582" s="2" t="str">
        <f t="shared" si="121"/>
        <v/>
      </c>
      <c r="I582" s="22">
        <f t="shared" si="117"/>
        <v>45057</v>
      </c>
    </row>
    <row r="583" spans="2:9" hidden="1" x14ac:dyDescent="0.25">
      <c r="B583" s="2" t="str">
        <f t="shared" ref="B583:B592" si="124">$B$40</f>
        <v>14:30 - 15:45</v>
      </c>
      <c r="C583" s="2" t="s">
        <v>6</v>
      </c>
      <c r="D583" s="2"/>
      <c r="E583" s="2"/>
      <c r="F583" s="2">
        <f t="shared" si="119"/>
        <v>0</v>
      </c>
      <c r="G583" s="2" t="str">
        <f t="shared" si="120"/>
        <v/>
      </c>
      <c r="H583" s="2" t="str">
        <f t="shared" si="121"/>
        <v/>
      </c>
      <c r="I583" s="22">
        <f t="shared" si="117"/>
        <v>45057</v>
      </c>
    </row>
    <row r="584" spans="2:9" hidden="1" x14ac:dyDescent="0.25">
      <c r="B584" s="2" t="str">
        <f t="shared" si="124"/>
        <v>14:30 - 15:45</v>
      </c>
      <c r="C584" s="2" t="s">
        <v>7</v>
      </c>
      <c r="D584" s="2"/>
      <c r="E584" s="2"/>
      <c r="F584" s="2">
        <f t="shared" si="119"/>
        <v>0</v>
      </c>
      <c r="G584" s="2" t="str">
        <f t="shared" si="120"/>
        <v/>
      </c>
      <c r="H584" s="2" t="str">
        <f t="shared" si="121"/>
        <v/>
      </c>
      <c r="I584" s="22">
        <f t="shared" si="117"/>
        <v>45057</v>
      </c>
    </row>
    <row r="585" spans="2:9" hidden="1" x14ac:dyDescent="0.25">
      <c r="B585" s="2" t="str">
        <f t="shared" si="124"/>
        <v>14:30 - 15:45</v>
      </c>
      <c r="C585" s="2" t="s">
        <v>8</v>
      </c>
      <c r="D585" s="2"/>
      <c r="E585" s="2"/>
      <c r="F585" s="2">
        <f t="shared" si="119"/>
        <v>0</v>
      </c>
      <c r="G585" s="2" t="str">
        <f t="shared" si="120"/>
        <v/>
      </c>
      <c r="H585" s="2" t="str">
        <f t="shared" si="121"/>
        <v/>
      </c>
      <c r="I585" s="22">
        <f t="shared" si="117"/>
        <v>45057</v>
      </c>
    </row>
    <row r="586" spans="2:9" hidden="1" x14ac:dyDescent="0.25">
      <c r="B586" s="2" t="str">
        <f t="shared" si="124"/>
        <v>14:30 - 15:45</v>
      </c>
      <c r="C586" s="2" t="s">
        <v>9</v>
      </c>
      <c r="D586" s="2"/>
      <c r="E586" s="2"/>
      <c r="F586" s="2">
        <f t="shared" si="119"/>
        <v>0</v>
      </c>
      <c r="G586" s="2" t="str">
        <f t="shared" si="120"/>
        <v/>
      </c>
      <c r="H586" s="2" t="str">
        <f t="shared" si="121"/>
        <v/>
      </c>
      <c r="I586" s="22">
        <f t="shared" si="117"/>
        <v>45057</v>
      </c>
    </row>
    <row r="587" spans="2:9" hidden="1" x14ac:dyDescent="0.25">
      <c r="B587" s="2" t="str">
        <f t="shared" si="124"/>
        <v>14:30 - 15:45</v>
      </c>
      <c r="C587" s="2" t="s">
        <v>10</v>
      </c>
      <c r="D587" s="2"/>
      <c r="E587" s="2"/>
      <c r="F587" s="2">
        <f t="shared" si="119"/>
        <v>0</v>
      </c>
      <c r="G587" s="2" t="str">
        <f t="shared" si="120"/>
        <v/>
      </c>
      <c r="H587" s="2" t="str">
        <f t="shared" si="121"/>
        <v/>
      </c>
      <c r="I587" s="22">
        <f t="shared" si="117"/>
        <v>45057</v>
      </c>
    </row>
    <row r="588" spans="2:9" hidden="1" x14ac:dyDescent="0.25">
      <c r="B588" s="2" t="str">
        <f t="shared" si="124"/>
        <v>14:30 - 15:45</v>
      </c>
      <c r="C588" s="2" t="s">
        <v>11</v>
      </c>
      <c r="D588" s="2"/>
      <c r="E588" s="2"/>
      <c r="F588" s="2">
        <f t="shared" si="119"/>
        <v>0</v>
      </c>
      <c r="G588" s="2" t="str">
        <f t="shared" si="120"/>
        <v/>
      </c>
      <c r="H588" s="2" t="str">
        <f t="shared" si="121"/>
        <v/>
      </c>
      <c r="I588" s="22">
        <f t="shared" si="117"/>
        <v>45057</v>
      </c>
    </row>
    <row r="589" spans="2:9" hidden="1" x14ac:dyDescent="0.25">
      <c r="B589" s="2" t="str">
        <f t="shared" si="124"/>
        <v>14:30 - 15:45</v>
      </c>
      <c r="C589" s="2" t="s">
        <v>12</v>
      </c>
      <c r="D589" s="2"/>
      <c r="E589" s="2"/>
      <c r="F589" s="2">
        <f t="shared" si="119"/>
        <v>0</v>
      </c>
      <c r="G589" s="2" t="str">
        <f t="shared" si="120"/>
        <v/>
      </c>
      <c r="H589" s="2" t="str">
        <f t="shared" si="121"/>
        <v/>
      </c>
      <c r="I589" s="22">
        <f t="shared" si="117"/>
        <v>45057</v>
      </c>
    </row>
    <row r="590" spans="2:9" hidden="1" x14ac:dyDescent="0.25">
      <c r="B590" s="2" t="str">
        <f t="shared" si="124"/>
        <v>14:30 - 15:45</v>
      </c>
      <c r="C590" s="2" t="s">
        <v>0</v>
      </c>
      <c r="D590" s="2"/>
      <c r="E590" s="2"/>
      <c r="F590" s="2">
        <f t="shared" si="119"/>
        <v>0</v>
      </c>
      <c r="G590" s="2" t="str">
        <f t="shared" si="120"/>
        <v/>
      </c>
      <c r="H590" s="2" t="str">
        <f t="shared" si="121"/>
        <v/>
      </c>
      <c r="I590" s="22">
        <f t="shared" si="117"/>
        <v>45057</v>
      </c>
    </row>
    <row r="591" spans="2:9" hidden="1" x14ac:dyDescent="0.25">
      <c r="B591" s="2" t="str">
        <f t="shared" si="124"/>
        <v>14:30 - 15:45</v>
      </c>
      <c r="C591" s="2" t="s">
        <v>13</v>
      </c>
      <c r="D591" s="2"/>
      <c r="E591" s="2"/>
      <c r="F591" s="2">
        <f t="shared" si="119"/>
        <v>0</v>
      </c>
      <c r="G591" s="2" t="str">
        <f t="shared" si="120"/>
        <v/>
      </c>
      <c r="H591" s="2" t="str">
        <f t="shared" si="121"/>
        <v/>
      </c>
      <c r="I591" s="22">
        <f t="shared" si="117"/>
        <v>45057</v>
      </c>
    </row>
    <row r="592" spans="2:9" hidden="1" x14ac:dyDescent="0.25">
      <c r="B592" s="2" t="str">
        <f t="shared" si="124"/>
        <v>14:30 - 15:45</v>
      </c>
      <c r="C592" s="2" t="s">
        <v>14</v>
      </c>
      <c r="D592" s="2"/>
      <c r="E592" s="2"/>
      <c r="F592" s="2">
        <f t="shared" si="119"/>
        <v>0</v>
      </c>
      <c r="G592" s="2" t="str">
        <f t="shared" si="120"/>
        <v/>
      </c>
      <c r="H592" s="2" t="str">
        <f t="shared" si="121"/>
        <v/>
      </c>
      <c r="I592" s="22">
        <f t="shared" si="117"/>
        <v>45057</v>
      </c>
    </row>
    <row r="593" hidden="1" x14ac:dyDescent="0.25"/>
    <row r="594" hidden="1" x14ac:dyDescent="0.25"/>
    <row r="595" hidden="1" x14ac:dyDescent="0.25"/>
  </sheetData>
  <mergeCells count="7">
    <mergeCell ref="I2:AA2"/>
    <mergeCell ref="I3:AA3"/>
    <mergeCell ref="A7:A50"/>
    <mergeCell ref="B7:B17"/>
    <mergeCell ref="B18:B28"/>
    <mergeCell ref="B29:B39"/>
    <mergeCell ref="B40:B50"/>
  </mergeCells>
  <phoneticPr fontId="4" type="noConversion"/>
  <conditionalFormatting sqref="D6:AA6">
    <cfRule type="cellIs" dxfId="141" priority="1866" operator="equal">
      <formula>"Muhasebe"</formula>
    </cfRule>
    <cfRule type="cellIs" dxfId="140" priority="1867" operator="equal">
      <formula>"Turizm"</formula>
    </cfRule>
    <cfRule type="cellIs" dxfId="139" priority="1868" operator="equal">
      <formula>"Peyzaj"</formula>
    </cfRule>
    <cfRule type="cellIs" dxfId="138" priority="1869" operator="equal">
      <formula>"Bilgisayar"</formula>
    </cfRule>
  </conditionalFormatting>
  <conditionalFormatting sqref="B7 B18 B29 B40 B6:AA6 B5:AM5">
    <cfRule type="cellIs" dxfId="137" priority="1860" operator="equal">
      <formula>"Halkla İlş."</formula>
    </cfRule>
    <cfRule type="cellIs" dxfId="136" priority="1861" operator="equal">
      <formula>"Seracılık"</formula>
    </cfRule>
    <cfRule type="cellIs" dxfId="135" priority="1862" operator="equal">
      <formula>"S"</formula>
    </cfRule>
    <cfRule type="cellIs" dxfId="134" priority="1863" operator="equal">
      <formula>"Seracılık"</formula>
    </cfRule>
    <cfRule type="cellIs" dxfId="133" priority="1864" operator="equal">
      <formula>"Çocuk Gelişim"</formula>
    </cfRule>
    <cfRule type="cellIs" dxfId="132" priority="1865" operator="equal">
      <formula>"Muhasebe"</formula>
    </cfRule>
  </conditionalFormatting>
  <conditionalFormatting sqref="F53:G53">
    <cfRule type="cellIs" dxfId="131" priority="295" operator="equal">
      <formula>"Halkla İlş."</formula>
    </cfRule>
    <cfRule type="cellIs" dxfId="130" priority="296" operator="equal">
      <formula>"Seracılık"</formula>
    </cfRule>
    <cfRule type="cellIs" dxfId="129" priority="297" operator="equal">
      <formula>"S"</formula>
    </cfRule>
    <cfRule type="cellIs" dxfId="128" priority="298" operator="equal">
      <formula>"Seracılık"</formula>
    </cfRule>
    <cfRule type="cellIs" dxfId="127" priority="299" operator="equal">
      <formula>"Çocuk Gelişim"</formula>
    </cfRule>
    <cfRule type="cellIs" dxfId="126" priority="300" operator="equal">
      <formula>"Muhasebe"</formula>
    </cfRule>
  </conditionalFormatting>
  <conditionalFormatting sqref="F98:H98">
    <cfRule type="cellIs" dxfId="125" priority="281" operator="equal">
      <formula>"Halkla İlş."</formula>
    </cfRule>
    <cfRule type="cellIs" dxfId="124" priority="282" operator="equal">
      <formula>"Seracılık"</formula>
    </cfRule>
    <cfRule type="cellIs" dxfId="123" priority="283" operator="equal">
      <formula>"S"</formula>
    </cfRule>
    <cfRule type="cellIs" dxfId="122" priority="284" operator="equal">
      <formula>"Seracılık"</formula>
    </cfRule>
    <cfRule type="cellIs" dxfId="121" priority="285" operator="equal">
      <formula>"Çocuk Gelişim"</formula>
    </cfRule>
    <cfRule type="cellIs" dxfId="120" priority="286" operator="equal">
      <formula>"Muhasebe"</formula>
    </cfRule>
  </conditionalFormatting>
  <conditionalFormatting sqref="F143:H143">
    <cfRule type="cellIs" dxfId="119" priority="267" operator="equal">
      <formula>"Halkla İlş."</formula>
    </cfRule>
    <cfRule type="cellIs" dxfId="118" priority="268" operator="equal">
      <formula>"Seracılık"</formula>
    </cfRule>
    <cfRule type="cellIs" dxfId="117" priority="269" operator="equal">
      <formula>"S"</formula>
    </cfRule>
    <cfRule type="cellIs" dxfId="116" priority="270" operator="equal">
      <formula>"Seracılık"</formula>
    </cfRule>
    <cfRule type="cellIs" dxfId="115" priority="271" operator="equal">
      <formula>"Çocuk Gelişim"</formula>
    </cfRule>
    <cfRule type="cellIs" dxfId="114" priority="272" operator="equal">
      <formula>"Muhasebe"</formula>
    </cfRule>
  </conditionalFormatting>
  <conditionalFormatting sqref="F188:H188">
    <cfRule type="cellIs" dxfId="113" priority="253" operator="equal">
      <formula>"Halkla İlş."</formula>
    </cfRule>
    <cfRule type="cellIs" dxfId="112" priority="254" operator="equal">
      <formula>"Seracılık"</formula>
    </cfRule>
    <cfRule type="cellIs" dxfId="111" priority="255" operator="equal">
      <formula>"S"</formula>
    </cfRule>
    <cfRule type="cellIs" dxfId="110" priority="256" operator="equal">
      <formula>"Seracılık"</formula>
    </cfRule>
    <cfRule type="cellIs" dxfId="109" priority="257" operator="equal">
      <formula>"Çocuk Gelişim"</formula>
    </cfRule>
    <cfRule type="cellIs" dxfId="108" priority="258" operator="equal">
      <formula>"Muhasebe"</formula>
    </cfRule>
  </conditionalFormatting>
  <conditionalFormatting sqref="F233 H233">
    <cfRule type="cellIs" dxfId="107" priority="239" operator="equal">
      <formula>"Halkla İlş."</formula>
    </cfRule>
    <cfRule type="cellIs" dxfId="106" priority="240" operator="equal">
      <formula>"Seracılık"</formula>
    </cfRule>
    <cfRule type="cellIs" dxfId="105" priority="241" operator="equal">
      <formula>"S"</formula>
    </cfRule>
    <cfRule type="cellIs" dxfId="104" priority="242" operator="equal">
      <formula>"Seracılık"</formula>
    </cfRule>
    <cfRule type="cellIs" dxfId="103" priority="243" operator="equal">
      <formula>"Çocuk Gelişim"</formula>
    </cfRule>
    <cfRule type="cellIs" dxfId="102" priority="244" operator="equal">
      <formula>"Muhasebe"</formula>
    </cfRule>
  </conditionalFormatting>
  <conditionalFormatting sqref="F278:H278">
    <cfRule type="cellIs" dxfId="101" priority="225" operator="equal">
      <formula>"Halkla İlş."</formula>
    </cfRule>
    <cfRule type="cellIs" dxfId="100" priority="226" operator="equal">
      <formula>"Seracılık"</formula>
    </cfRule>
    <cfRule type="cellIs" dxfId="99" priority="227" operator="equal">
      <formula>"S"</formula>
    </cfRule>
    <cfRule type="cellIs" dxfId="98" priority="228" operator="equal">
      <formula>"Seracılık"</formula>
    </cfRule>
    <cfRule type="cellIs" dxfId="97" priority="229" operator="equal">
      <formula>"Çocuk Gelişim"</formula>
    </cfRule>
    <cfRule type="cellIs" dxfId="96" priority="230" operator="equal">
      <formula>"Muhasebe"</formula>
    </cfRule>
  </conditionalFormatting>
  <conditionalFormatting sqref="F323:H323">
    <cfRule type="cellIs" dxfId="95" priority="211" operator="equal">
      <formula>"Halkla İlş."</formula>
    </cfRule>
    <cfRule type="cellIs" dxfId="94" priority="212" operator="equal">
      <formula>"Seracılık"</formula>
    </cfRule>
    <cfRule type="cellIs" dxfId="93" priority="213" operator="equal">
      <formula>"S"</formula>
    </cfRule>
    <cfRule type="cellIs" dxfId="92" priority="214" operator="equal">
      <formula>"Seracılık"</formula>
    </cfRule>
    <cfRule type="cellIs" dxfId="91" priority="215" operator="equal">
      <formula>"Çocuk Gelişim"</formula>
    </cfRule>
    <cfRule type="cellIs" dxfId="90" priority="216" operator="equal">
      <formula>"Muhasebe"</formula>
    </cfRule>
  </conditionalFormatting>
  <conditionalFormatting sqref="F368:H368">
    <cfRule type="cellIs" dxfId="89" priority="197" operator="equal">
      <formula>"Halkla İlş."</formula>
    </cfRule>
    <cfRule type="cellIs" dxfId="88" priority="198" operator="equal">
      <formula>"Seracılık"</formula>
    </cfRule>
    <cfRule type="cellIs" dxfId="87" priority="199" operator="equal">
      <formula>"S"</formula>
    </cfRule>
    <cfRule type="cellIs" dxfId="86" priority="200" operator="equal">
      <formula>"Seracılık"</formula>
    </cfRule>
    <cfRule type="cellIs" dxfId="85" priority="201" operator="equal">
      <formula>"Çocuk Gelişim"</formula>
    </cfRule>
    <cfRule type="cellIs" dxfId="84" priority="202" operator="equal">
      <formula>"Muhasebe"</formula>
    </cfRule>
  </conditionalFormatting>
  <conditionalFormatting sqref="F413:H413">
    <cfRule type="cellIs" dxfId="83" priority="183" operator="equal">
      <formula>"Halkla İlş."</formula>
    </cfRule>
    <cfRule type="cellIs" dxfId="82" priority="184" operator="equal">
      <formula>"Seracılık"</formula>
    </cfRule>
    <cfRule type="cellIs" dxfId="81" priority="185" operator="equal">
      <formula>"S"</formula>
    </cfRule>
    <cfRule type="cellIs" dxfId="80" priority="186" operator="equal">
      <formula>"Seracılık"</formula>
    </cfRule>
    <cfRule type="cellIs" dxfId="79" priority="187" operator="equal">
      <formula>"Çocuk Gelişim"</formula>
    </cfRule>
    <cfRule type="cellIs" dxfId="78" priority="188" operator="equal">
      <formula>"Muhasebe"</formula>
    </cfRule>
  </conditionalFormatting>
  <conditionalFormatting sqref="F458 H458">
    <cfRule type="cellIs" dxfId="77" priority="169" operator="equal">
      <formula>"Halkla İlş."</formula>
    </cfRule>
    <cfRule type="cellIs" dxfId="76" priority="170" operator="equal">
      <formula>"Seracılık"</formula>
    </cfRule>
    <cfRule type="cellIs" dxfId="75" priority="171" operator="equal">
      <formula>"S"</formula>
    </cfRule>
    <cfRule type="cellIs" dxfId="74" priority="172" operator="equal">
      <formula>"Seracılık"</formula>
    </cfRule>
    <cfRule type="cellIs" dxfId="73" priority="173" operator="equal">
      <formula>"Çocuk Gelişim"</formula>
    </cfRule>
    <cfRule type="cellIs" dxfId="72" priority="174" operator="equal">
      <formula>"Muhasebe"</formula>
    </cfRule>
  </conditionalFormatting>
  <conditionalFormatting sqref="F503 H503">
    <cfRule type="cellIs" dxfId="71" priority="155" operator="equal">
      <formula>"Halkla İlş."</formula>
    </cfRule>
    <cfRule type="cellIs" dxfId="70" priority="156" operator="equal">
      <formula>"Seracılık"</formula>
    </cfRule>
    <cfRule type="cellIs" dxfId="69" priority="157" operator="equal">
      <formula>"S"</formula>
    </cfRule>
    <cfRule type="cellIs" dxfId="68" priority="158" operator="equal">
      <formula>"Seracılık"</formula>
    </cfRule>
    <cfRule type="cellIs" dxfId="67" priority="159" operator="equal">
      <formula>"Çocuk Gelişim"</formula>
    </cfRule>
    <cfRule type="cellIs" dxfId="66" priority="160" operator="equal">
      <formula>"Muhasebe"</formula>
    </cfRule>
  </conditionalFormatting>
  <conditionalFormatting sqref="B54:B98">
    <cfRule type="cellIs" dxfId="65" priority="61" operator="equal">
      <formula>"Halkla İlş."</formula>
    </cfRule>
    <cfRule type="cellIs" dxfId="64" priority="62" operator="equal">
      <formula>"Seracılık"</formula>
    </cfRule>
    <cfRule type="cellIs" dxfId="63" priority="63" operator="equal">
      <formula>"S"</formula>
    </cfRule>
    <cfRule type="cellIs" dxfId="62" priority="64" operator="equal">
      <formula>"Seracılık"</formula>
    </cfRule>
    <cfRule type="cellIs" dxfId="61" priority="65" operator="equal">
      <formula>"Çocuk Gelişim"</formula>
    </cfRule>
    <cfRule type="cellIs" dxfId="60" priority="66" operator="equal">
      <formula>"Muhasebe"</formula>
    </cfRule>
  </conditionalFormatting>
  <conditionalFormatting sqref="B99 B110 B121 B132">
    <cfRule type="cellIs" dxfId="59" priority="55" operator="equal">
      <formula>"Halkla İlş."</formula>
    </cfRule>
    <cfRule type="cellIs" dxfId="58" priority="56" operator="equal">
      <formula>"Seracılık"</formula>
    </cfRule>
    <cfRule type="cellIs" dxfId="57" priority="57" operator="equal">
      <formula>"S"</formula>
    </cfRule>
    <cfRule type="cellIs" dxfId="56" priority="58" operator="equal">
      <formula>"Seracılık"</formula>
    </cfRule>
    <cfRule type="cellIs" dxfId="55" priority="59" operator="equal">
      <formula>"Çocuk Gelişim"</formula>
    </cfRule>
    <cfRule type="cellIs" dxfId="54" priority="60" operator="equal">
      <formula>"Muhasebe"</formula>
    </cfRule>
  </conditionalFormatting>
  <conditionalFormatting sqref="B144 B155 B166 B177">
    <cfRule type="cellIs" dxfId="53" priority="49" operator="equal">
      <formula>"Halkla İlş."</formula>
    </cfRule>
    <cfRule type="cellIs" dxfId="52" priority="50" operator="equal">
      <formula>"Seracılık"</formula>
    </cfRule>
    <cfRule type="cellIs" dxfId="51" priority="51" operator="equal">
      <formula>"S"</formula>
    </cfRule>
    <cfRule type="cellIs" dxfId="50" priority="52" operator="equal">
      <formula>"Seracılık"</formula>
    </cfRule>
    <cfRule type="cellIs" dxfId="49" priority="53" operator="equal">
      <formula>"Çocuk Gelişim"</formula>
    </cfRule>
    <cfRule type="cellIs" dxfId="48" priority="54" operator="equal">
      <formula>"Muhasebe"</formula>
    </cfRule>
  </conditionalFormatting>
  <conditionalFormatting sqref="B189 B200 B211 B222">
    <cfRule type="cellIs" dxfId="47" priority="43" operator="equal">
      <formula>"Halkla İlş."</formula>
    </cfRule>
    <cfRule type="cellIs" dxfId="46" priority="44" operator="equal">
      <formula>"Seracılık"</formula>
    </cfRule>
    <cfRule type="cellIs" dxfId="45" priority="45" operator="equal">
      <formula>"S"</formula>
    </cfRule>
    <cfRule type="cellIs" dxfId="44" priority="46" operator="equal">
      <formula>"Seracılık"</formula>
    </cfRule>
    <cfRule type="cellIs" dxfId="43" priority="47" operator="equal">
      <formula>"Çocuk Gelişim"</formula>
    </cfRule>
    <cfRule type="cellIs" dxfId="42" priority="48" operator="equal">
      <formula>"Muhasebe"</formula>
    </cfRule>
  </conditionalFormatting>
  <conditionalFormatting sqref="B234 B245 B256 B267">
    <cfRule type="cellIs" dxfId="41" priority="37" operator="equal">
      <formula>"Halkla İlş."</formula>
    </cfRule>
    <cfRule type="cellIs" dxfId="40" priority="38" operator="equal">
      <formula>"Seracılık"</formula>
    </cfRule>
    <cfRule type="cellIs" dxfId="39" priority="39" operator="equal">
      <formula>"S"</formula>
    </cfRule>
    <cfRule type="cellIs" dxfId="38" priority="40" operator="equal">
      <formula>"Seracılık"</formula>
    </cfRule>
    <cfRule type="cellIs" dxfId="37" priority="41" operator="equal">
      <formula>"Çocuk Gelişim"</formula>
    </cfRule>
    <cfRule type="cellIs" dxfId="36" priority="42" operator="equal">
      <formula>"Muhasebe"</formula>
    </cfRule>
  </conditionalFormatting>
  <conditionalFormatting sqref="B279 B290 B301 B312">
    <cfRule type="cellIs" dxfId="35" priority="31" operator="equal">
      <formula>"Halkla İlş."</formula>
    </cfRule>
    <cfRule type="cellIs" dxfId="34" priority="32" operator="equal">
      <formula>"Seracılık"</formula>
    </cfRule>
    <cfRule type="cellIs" dxfId="33" priority="33" operator="equal">
      <formula>"S"</formula>
    </cfRule>
    <cfRule type="cellIs" dxfId="32" priority="34" operator="equal">
      <formula>"Seracılık"</formula>
    </cfRule>
    <cfRule type="cellIs" dxfId="31" priority="35" operator="equal">
      <formula>"Çocuk Gelişim"</formula>
    </cfRule>
    <cfRule type="cellIs" dxfId="30" priority="36" operator="equal">
      <formula>"Muhasebe"</formula>
    </cfRule>
  </conditionalFormatting>
  <conditionalFormatting sqref="B324 B335 B346 B357">
    <cfRule type="cellIs" dxfId="29" priority="25" operator="equal">
      <formula>"Halkla İlş."</formula>
    </cfRule>
    <cfRule type="cellIs" dxfId="28" priority="26" operator="equal">
      <formula>"Seracılık"</formula>
    </cfRule>
    <cfRule type="cellIs" dxfId="27" priority="27" operator="equal">
      <formula>"S"</formula>
    </cfRule>
    <cfRule type="cellIs" dxfId="26" priority="28" operator="equal">
      <formula>"Seracılık"</formula>
    </cfRule>
    <cfRule type="cellIs" dxfId="25" priority="29" operator="equal">
      <formula>"Çocuk Gelişim"</formula>
    </cfRule>
    <cfRule type="cellIs" dxfId="24" priority="30" operator="equal">
      <formula>"Muhasebe"</formula>
    </cfRule>
  </conditionalFormatting>
  <conditionalFormatting sqref="B369 B380 B391 B402">
    <cfRule type="cellIs" dxfId="23" priority="19" operator="equal">
      <formula>"Halkla İlş."</formula>
    </cfRule>
    <cfRule type="cellIs" dxfId="22" priority="20" operator="equal">
      <formula>"Seracılık"</formula>
    </cfRule>
    <cfRule type="cellIs" dxfId="21" priority="21" operator="equal">
      <formula>"S"</formula>
    </cfRule>
    <cfRule type="cellIs" dxfId="20" priority="22" operator="equal">
      <formula>"Seracılık"</formula>
    </cfRule>
    <cfRule type="cellIs" dxfId="19" priority="23" operator="equal">
      <formula>"Çocuk Gelişim"</formula>
    </cfRule>
    <cfRule type="cellIs" dxfId="18" priority="24" operator="equal">
      <formula>"Muhasebe"</formula>
    </cfRule>
  </conditionalFormatting>
  <conditionalFormatting sqref="B414 B425 B436 B447">
    <cfRule type="cellIs" dxfId="17" priority="13" operator="equal">
      <formula>"Halkla İlş."</formula>
    </cfRule>
    <cfRule type="cellIs" dxfId="16" priority="14" operator="equal">
      <formula>"Seracılık"</formula>
    </cfRule>
    <cfRule type="cellIs" dxfId="15" priority="15" operator="equal">
      <formula>"S"</formula>
    </cfRule>
    <cfRule type="cellIs" dxfId="14" priority="16" operator="equal">
      <formula>"Seracılık"</formula>
    </cfRule>
    <cfRule type="cellIs" dxfId="13" priority="17" operator="equal">
      <formula>"Çocuk Gelişim"</formula>
    </cfRule>
    <cfRule type="cellIs" dxfId="12" priority="18" operator="equal">
      <formula>"Muhasebe"</formula>
    </cfRule>
  </conditionalFormatting>
  <conditionalFormatting sqref="B459 B470 B481 B492">
    <cfRule type="cellIs" dxfId="11" priority="7" operator="equal">
      <formula>"Halkla İlş."</formula>
    </cfRule>
    <cfRule type="cellIs" dxfId="10" priority="8" operator="equal">
      <formula>"Seracılık"</formula>
    </cfRule>
    <cfRule type="cellIs" dxfId="9" priority="9" operator="equal">
      <formula>"S"</formula>
    </cfRule>
    <cfRule type="cellIs" dxfId="8" priority="10" operator="equal">
      <formula>"Seracılık"</formula>
    </cfRule>
    <cfRule type="cellIs" dxfId="7" priority="11" operator="equal">
      <formula>"Çocuk Gelişim"</formula>
    </cfRule>
    <cfRule type="cellIs" dxfId="6" priority="12" operator="equal">
      <formula>"Muhasebe"</formula>
    </cfRule>
  </conditionalFormatting>
  <conditionalFormatting sqref="B504 B515 B526 B537">
    <cfRule type="cellIs" dxfId="5" priority="1" operator="equal">
      <formula>"Halkla İlş."</formula>
    </cfRule>
    <cfRule type="cellIs" dxfId="4" priority="2" operator="equal">
      <formula>"Seracılık"</formula>
    </cfRule>
    <cfRule type="cellIs" dxfId="3" priority="3" operator="equal">
      <formula>"S"</formula>
    </cfRule>
    <cfRule type="cellIs" dxfId="2" priority="4" operator="equal">
      <formula>"Seracılık"</formula>
    </cfRule>
    <cfRule type="cellIs" dxfId="1" priority="5" operator="equal">
      <formula>"Çocuk Gelişim"</formula>
    </cfRule>
    <cfRule type="cellIs" dxfId="0" priority="6" operator="equal">
      <formula>"Muhasebe"</formula>
    </cfRule>
  </conditionalFormatting>
  <dataValidations count="11">
    <dataValidation type="list" allowBlank="1" showInputMessage="1" showErrorMessage="1" sqref="AE8 AH8 AK8 G8 J8 M8 P8 S8 V8 Y8 AB8 D8 AE19 AE30 AE41 AH19 AH30 AH41 AK19 AK30 AK41 G19 G30 G41 J19 J30 J41 M19 M30 M41 P19 P30 P41 S19 S30 S41 V19 V30 V41 Y19 Y30 Y41 AB19 AB30 AB41 D19 D30 D41" xr:uid="{00000000-0002-0000-0000-000026000000}">
      <formula1>Bilgisayar</formula1>
    </dataValidation>
    <dataValidation type="list" allowBlank="1" showInputMessage="1" showErrorMessage="1" sqref="D9 AE9 AH9 AK9 G9 J9 M9 P9 S9 V9 Y9 AB9 D20 D31 D42 AE20 AE31 AE42 AH20 AH31 AH42 AK20 AK31 AK42 G20 G31 G42 J20 J31 J42 M20 M31 M42 P20 P31 P42 S20 S31 S42 V20 V31 V42 Y20 Y31 Y42 AB20 AB31 AB42" xr:uid="{00000000-0002-0000-0000-000027000000}">
      <formula1>Çocuk</formula1>
    </dataValidation>
    <dataValidation type="list" allowBlank="1" showInputMessage="1" showErrorMessage="1" sqref="D10 AE10 AH10 AK10 G10 J10 M10 P10 S10 V10 Y10 AB10 D21 D32 D43 AE21 AE32 AE43 AH21 AH32 AH43 AK21 AK32 AK43 G21 G32 G43 J21 J32 J43 M21 M32 M43 P21 P32 P43 S21 S32 S43 V21 V32 V43 Y21 Y32 Y43 AB21 AB32 AB43" xr:uid="{00000000-0002-0000-0000-000028000000}">
      <formula1>Grafik</formula1>
    </dataValidation>
    <dataValidation type="list" allowBlank="1" showInputMessage="1" showErrorMessage="1" sqref="D11 AE11 AH11 AK11 G11 J11 M11 P11 S11 V11 Y11 AB11 D22 D33 D44 AE22 AE33 AE44 AH22 AH33 AH44 AK22 AK33 AK44 G22 G33 G44 J22 J33 J44 M22 M33 M44 P22 P33 P44 S22 S33 S44 V22 V33 V44 Y22 Y33 Y44 AB22 AB33 AB44" xr:uid="{00000000-0002-0000-0000-000029000000}">
      <formula1>Halk</formula1>
    </dataValidation>
    <dataValidation type="list" allowBlank="1" showInputMessage="1" showErrorMessage="1" sqref="D12 AE12 AH12 AK12 G12 J12 M12 P12 S12 V12 Y12 AB12 D23 D34 D45 AE23 AE34 AE45 AH23 AH34 AH45 AK23 AK34 AK45 G23 G34 G45 J23 J34 J45 M23 M34 M45 P23 P34 P45 S23 S34 S45 V23 V34 V45 Y23 Y34 Y45 AB23 AB34 AB45" xr:uid="{00000000-0002-0000-0000-00002A000000}">
      <formula1>Mimari</formula1>
    </dataValidation>
    <dataValidation type="list" allowBlank="1" showInputMessage="1" showErrorMessage="1" sqref="D13 AE13 AH13 AK13 G13 J13 M13 P13 S13 V13 Y13 AB13 D24 D35 D46 AE24 AE35 AE46 AH24 AH35 AH46 AK24 AK35 AK46 G24 G35 G46 J24 J35 J46 M24 M35 M46 P24 P35 P46 S24 S35 S46 V24 V35 V46 Y24 Y35 Y46 AB24 AB35 AB46" xr:uid="{00000000-0002-0000-0000-00002B000000}">
      <formula1>Muhasebe</formula1>
    </dataValidation>
    <dataValidation type="list" allowBlank="1" showInputMessage="1" showErrorMessage="1" sqref="D14 AE14 AH14 AK14 G14 J14 M14 P14 S14 V14 Y14 AB14 D25 D36 D47 AE25 AE36 AE47 AH25 AH36 AH47 AK25 AK36 AK47 G25 G36 G47 J25 J36 J47 M25 M36 M47 P25 P36 P47 S25 S36 S47 V25 V36 V47 Y25 Y36 Y47 AB25 AB36 AB47" xr:uid="{00000000-0002-0000-0000-00002C000000}">
      <formula1>Peyzaj</formula1>
    </dataValidation>
    <dataValidation type="list" allowBlank="1" showInputMessage="1" showErrorMessage="1" sqref="D15 AE15 AH15 AK15 G15 J15 M15 P15 S15 V15 Y15 AB15 D26 D37 D48 AE26 AE37 AE48 AH26 AH37 AH48 AK26 AK37 AK48 G26 G37 G48 J26 J37 J48 M26 M37 M48 P26 P37 P48 S26 S37 S48 V26 V37 V48 Y26 Y37 Y48 AB26 AB37 AB48" xr:uid="{00000000-0002-0000-0000-00002D000000}">
      <formula1>Seracılık</formula1>
    </dataValidation>
    <dataValidation type="list" allowBlank="1" showInputMessage="1" showErrorMessage="1" sqref="D16 AE16 AH16 AK16 G16 J16 M16 P16 S16 V16 Y16 AB16 D27 D38 D49 AE27 AE38 AE49 AH27 AH38 AH49 AK27 AK38 AK49 G27 G38 G49 J27 J38 J49 M27 M38 M49 P27 P38 P49 S27 S38 S49 V27 V38 V49 Y27 Y38 Y49 AB27 AB38 AB49" xr:uid="{00000000-0002-0000-0000-00002E000000}">
      <formula1>Tarım</formula1>
    </dataValidation>
    <dataValidation type="list" allowBlank="1" showInputMessage="1" showErrorMessage="1" sqref="D17 AE17 AH17 AK17 G17 J17 M17 P17 S17 V17 Y17 AB17 D28 D39 D50 AE28 AE39 AE50 AH28 AH39 AH50 AK28 AK39 AK50 G28 G39 G50 J28 J39 J50 M28 M39 M50 P28 P39 P50 S28 S39 S50 V28 V39 V50 Y28 Y39 Y50 AB28 AB39 AB50" xr:uid="{00000000-0002-0000-0000-00002F000000}">
      <formula1>Turizm</formula1>
    </dataValidation>
    <dataValidation type="list" allowBlank="1" showInputMessage="1" showErrorMessage="1" sqref="D7 AE7 AH7 AK7 G7 J7 M7 P7 S7 V7 Y7 AB7 D18 D29 D40 AE18 AE29 AE40 AH18 AH29 AH40 AK18 AK29 AK40 G18 G29 G40 J18 J29 J40 M18 M29 M40 P18 P29 P40 S18 S29 S40 V18 V29 V40 Y18 Y29 Y40 AB18 AB29 AB40" xr:uid="{00000000-0002-0000-0000-000030000000}">
      <formula1>Basım</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684B-4EDF-4AB1-BC74-B349DE3C431B}">
  <dimension ref="A1:R56"/>
  <sheetViews>
    <sheetView zoomScaleNormal="100" workbookViewId="0">
      <selection activeCell="M43" sqref="M43"/>
    </sheetView>
  </sheetViews>
  <sheetFormatPr defaultRowHeight="15" x14ac:dyDescent="0.25"/>
  <cols>
    <col min="1" max="1" width="18.28515625" style="71" customWidth="1"/>
    <col min="2" max="2" width="7.7109375" style="71" customWidth="1"/>
    <col min="3" max="3" width="35.5703125" style="71" customWidth="1"/>
    <col min="4" max="4" width="6.42578125" style="71" customWidth="1"/>
    <col min="5" max="5" width="6.85546875" style="71" customWidth="1"/>
    <col min="6" max="6" width="9.28515625" style="71" customWidth="1"/>
    <col min="7" max="8" width="10" style="71" customWidth="1"/>
    <col min="9" max="9" width="9.140625" customWidth="1"/>
    <col min="10" max="10" width="4" hidden="1" customWidth="1"/>
    <col min="11" max="11" width="2" hidden="1" customWidth="1"/>
    <col min="12" max="12" width="9.140625" hidden="1" customWidth="1"/>
    <col min="13" max="13" width="12" hidden="1" customWidth="1"/>
    <col min="14" max="14" width="35.85546875" hidden="1" customWidth="1"/>
    <col min="15" max="15" width="40.5703125" hidden="1" customWidth="1"/>
    <col min="16" max="16" width="32.140625" hidden="1" customWidth="1"/>
    <col min="17" max="17" width="6.85546875" hidden="1" customWidth="1"/>
    <col min="18" max="18" width="21" hidden="1" customWidth="1"/>
  </cols>
  <sheetData>
    <row r="1" spans="1:18" ht="18.75" x14ac:dyDescent="0.25">
      <c r="A1" s="113" t="s">
        <v>239</v>
      </c>
      <c r="B1" s="114"/>
      <c r="C1" s="114"/>
      <c r="D1" s="114"/>
      <c r="E1" s="114"/>
      <c r="F1" s="114"/>
      <c r="G1" s="114"/>
      <c r="H1" s="115"/>
    </row>
    <row r="2" spans="1:18" ht="18.75" x14ac:dyDescent="0.25">
      <c r="A2" s="116" t="s">
        <v>240</v>
      </c>
      <c r="B2" s="117"/>
      <c r="C2" s="117"/>
      <c r="D2" s="117"/>
      <c r="E2" s="117"/>
      <c r="F2" s="117"/>
      <c r="G2" s="117"/>
      <c r="H2" s="118"/>
      <c r="M2" t="s">
        <v>239</v>
      </c>
      <c r="N2" t="s">
        <v>263</v>
      </c>
      <c r="O2" t="s">
        <v>607</v>
      </c>
      <c r="P2" t="s">
        <v>264</v>
      </c>
      <c r="Q2" t="s">
        <v>608</v>
      </c>
      <c r="R2" t="s">
        <v>268</v>
      </c>
    </row>
    <row r="3" spans="1:18" x14ac:dyDescent="0.25">
      <c r="A3" s="119" t="s">
        <v>241</v>
      </c>
      <c r="B3" s="120"/>
      <c r="C3" s="120"/>
      <c r="D3" s="120"/>
      <c r="E3" s="120"/>
      <c r="F3" s="120"/>
      <c r="G3" s="120"/>
      <c r="H3" s="121"/>
      <c r="J3" cm="1">
        <f t="array" ref="J3">SMALL(IF(Sayfa2!E:E=$C$7,ROW(Sayfa2!K:K)),ROW()-2)</f>
        <v>172</v>
      </c>
      <c r="M3">
        <v>21796195886</v>
      </c>
      <c r="N3" t="s">
        <v>623</v>
      </c>
      <c r="O3" t="s">
        <v>600</v>
      </c>
      <c r="P3" t="s">
        <v>614</v>
      </c>
    </row>
    <row r="4" spans="1:18" ht="15.75" x14ac:dyDescent="0.25">
      <c r="A4" s="110" t="s">
        <v>242</v>
      </c>
      <c r="B4" s="111"/>
      <c r="C4" s="111"/>
      <c r="D4" s="111"/>
      <c r="E4" s="111"/>
      <c r="F4" s="111"/>
      <c r="G4" s="111"/>
      <c r="H4" s="112"/>
      <c r="M4">
        <v>15079109844</v>
      </c>
      <c r="N4" t="s">
        <v>50</v>
      </c>
    </row>
    <row r="5" spans="1:18" x14ac:dyDescent="0.25">
      <c r="A5" s="122"/>
      <c r="B5" s="123"/>
      <c r="C5" s="123"/>
      <c r="D5" s="123"/>
      <c r="E5" s="123"/>
      <c r="F5" s="123"/>
      <c r="G5" s="123"/>
      <c r="H5" s="124"/>
      <c r="M5">
        <v>29963342200</v>
      </c>
      <c r="N5" t="s">
        <v>610</v>
      </c>
      <c r="O5" t="s">
        <v>604</v>
      </c>
      <c r="P5" t="s">
        <v>613</v>
      </c>
    </row>
    <row r="6" spans="1:18" ht="15.75" x14ac:dyDescent="0.25">
      <c r="A6" s="110" t="s">
        <v>243</v>
      </c>
      <c r="B6" s="111"/>
      <c r="C6" s="111"/>
      <c r="D6" s="111"/>
      <c r="E6" s="111"/>
      <c r="F6" s="111"/>
      <c r="G6" s="111"/>
      <c r="H6" s="112"/>
      <c r="J6">
        <v>1</v>
      </c>
      <c r="K6">
        <v>1</v>
      </c>
      <c r="M6">
        <v>65515143314</v>
      </c>
      <c r="N6" t="s">
        <v>611</v>
      </c>
      <c r="O6" t="s">
        <v>605</v>
      </c>
      <c r="P6" t="s">
        <v>611</v>
      </c>
    </row>
    <row r="7" spans="1:18" ht="18.75" customHeight="1" x14ac:dyDescent="0.25">
      <c r="A7" s="100" t="s">
        <v>244</v>
      </c>
      <c r="B7" s="101"/>
      <c r="C7" s="48" t="s">
        <v>54</v>
      </c>
      <c r="D7" s="49"/>
      <c r="E7" s="49"/>
      <c r="F7" s="49"/>
      <c r="G7" s="49"/>
      <c r="H7" s="50"/>
      <c r="J7">
        <v>50</v>
      </c>
      <c r="K7">
        <v>1</v>
      </c>
      <c r="M7">
        <v>32605500258</v>
      </c>
      <c r="N7" t="s">
        <v>612</v>
      </c>
    </row>
    <row r="8" spans="1:18" ht="18.75" customHeight="1" x14ac:dyDescent="0.25">
      <c r="A8" s="100" t="s">
        <v>245</v>
      </c>
      <c r="B8" s="102"/>
      <c r="C8" s="103" t="str">
        <f>INDEX(O2:O73,MATCH($C$7,N2:N73,0))</f>
        <v xml:space="preserve">Otel Lokanta ve İkram Hizmetleri </v>
      </c>
      <c r="D8" s="103"/>
      <c r="E8" s="103"/>
      <c r="F8" s="103"/>
      <c r="G8" s="103"/>
      <c r="H8" s="104"/>
      <c r="J8">
        <v>51</v>
      </c>
      <c r="K8">
        <v>2</v>
      </c>
      <c r="M8">
        <v>42436656994</v>
      </c>
      <c r="N8" t="s">
        <v>615</v>
      </c>
      <c r="O8" t="s">
        <v>599</v>
      </c>
      <c r="P8" t="s">
        <v>615</v>
      </c>
    </row>
    <row r="9" spans="1:18" ht="18.75" customHeight="1" x14ac:dyDescent="0.25">
      <c r="A9" s="100" t="s">
        <v>246</v>
      </c>
      <c r="B9" s="102"/>
      <c r="C9" s="103">
        <f>INDEX(M:M,MATCH($C$7,N:N,0))</f>
        <v>10342484062</v>
      </c>
      <c r="D9" s="103"/>
      <c r="E9" s="103"/>
      <c r="F9" s="103"/>
      <c r="G9" s="103"/>
      <c r="H9" s="104"/>
      <c r="J9">
        <v>100</v>
      </c>
      <c r="K9">
        <v>2</v>
      </c>
      <c r="M9">
        <v>23342120052</v>
      </c>
      <c r="N9" t="s">
        <v>123</v>
      </c>
    </row>
    <row r="10" spans="1:18" ht="18.75" customHeight="1" x14ac:dyDescent="0.25">
      <c r="A10" s="100" t="s">
        <v>247</v>
      </c>
      <c r="B10" s="102"/>
      <c r="C10" s="105" t="s">
        <v>609</v>
      </c>
      <c r="D10" s="105"/>
      <c r="E10" s="105"/>
      <c r="F10" s="105"/>
      <c r="G10" s="105"/>
      <c r="H10" s="106"/>
      <c r="J10">
        <v>101</v>
      </c>
      <c r="K10">
        <v>3</v>
      </c>
      <c r="M10">
        <v>64717083152</v>
      </c>
      <c r="N10" t="s">
        <v>614</v>
      </c>
      <c r="O10" t="s">
        <v>600</v>
      </c>
      <c r="P10" t="s">
        <v>614</v>
      </c>
    </row>
    <row r="11" spans="1:18" ht="18.75" customHeight="1" x14ac:dyDescent="0.25">
      <c r="A11" s="107" t="s">
        <v>248</v>
      </c>
      <c r="B11" s="108" t="s">
        <v>249</v>
      </c>
      <c r="C11" s="108"/>
      <c r="D11" s="99" t="s">
        <v>250</v>
      </c>
      <c r="E11" s="99"/>
      <c r="F11" s="99" t="s">
        <v>251</v>
      </c>
      <c r="G11" s="109" t="s">
        <v>252</v>
      </c>
      <c r="H11" s="98" t="s">
        <v>253</v>
      </c>
      <c r="J11">
        <v>150</v>
      </c>
      <c r="K11">
        <v>3</v>
      </c>
      <c r="M11">
        <v>35638937756</v>
      </c>
      <c r="N11" t="s">
        <v>613</v>
      </c>
      <c r="O11" t="s">
        <v>604</v>
      </c>
      <c r="P11" t="s">
        <v>613</v>
      </c>
    </row>
    <row r="12" spans="1:18" x14ac:dyDescent="0.25">
      <c r="A12" s="107"/>
      <c r="B12" s="108"/>
      <c r="C12" s="108"/>
      <c r="D12" s="99" t="s">
        <v>254</v>
      </c>
      <c r="E12" s="99" t="s">
        <v>255</v>
      </c>
      <c r="F12" s="99"/>
      <c r="G12" s="109"/>
      <c r="H12" s="98"/>
      <c r="J12">
        <v>151</v>
      </c>
      <c r="K12">
        <v>4</v>
      </c>
      <c r="M12">
        <v>21836586032</v>
      </c>
      <c r="N12" t="s">
        <v>51</v>
      </c>
    </row>
    <row r="13" spans="1:18" x14ac:dyDescent="0.25">
      <c r="A13" s="107"/>
      <c r="B13" s="52" t="s">
        <v>256</v>
      </c>
      <c r="C13" s="52" t="s">
        <v>257</v>
      </c>
      <c r="D13" s="99"/>
      <c r="E13" s="99"/>
      <c r="F13" s="99"/>
      <c r="G13" s="109"/>
      <c r="H13" s="98"/>
      <c r="J13">
        <v>200</v>
      </c>
      <c r="K13">
        <v>4</v>
      </c>
      <c r="M13">
        <v>20648753038</v>
      </c>
      <c r="N13" t="s">
        <v>52</v>
      </c>
    </row>
    <row r="14" spans="1:18" ht="20.25" customHeight="1" x14ac:dyDescent="0.25">
      <c r="A14" s="73" t="str">
        <f>IF(B14="","","Samsun Meslek Yüksekokulu")</f>
        <v>Samsun Meslek Yüksekokulu</v>
      </c>
      <c r="B14" s="74" t="str" cm="1">
        <f t="array" ref="B14">IFERROR(INDEX(Sayfa2!$K$1:$K$187,SMALL(IF(Sayfa2!$E$2:$E$187=$C$7,ROW(Sayfa2!$K$2:$K$187)),ROW()-13)),"")</f>
        <v>TOİ140</v>
      </c>
      <c r="C14" s="74" t="str" cm="1">
        <f t="array" ref="C14">IFERROR(INDEX(Sayfa2!$L$1:$L$187,SMALL(IF(Sayfa2!$E$2:$E$187=$C$7,ROW(Sayfa2!$L$2:$L$187)),ROW()-13)),"")</f>
        <v xml:space="preserve"> Turizm Coğrafyası</v>
      </c>
      <c r="D14" s="75" cm="1">
        <f t="array" ref="D14">IFERROR(INDEX(Sayfa2!$D$1:$D$187,SMALL(IF(Sayfa2!$E:$E=$C$7,ROW(Sayfa2!$D$1:$D$187)),ROW()-13)),"")</f>
        <v>42</v>
      </c>
      <c r="E14" s="75">
        <f>IFERROR(INDEX($K$6:$K$15,MATCH(D14,$J$6:$J$15,1)),"")</f>
        <v>1</v>
      </c>
      <c r="F14" s="76" t="str">
        <f t="shared" ref="F14:F25" si="0">IF(C14="","","I. Öğretim")</f>
        <v>I. Öğretim</v>
      </c>
      <c r="G14" s="77" cm="1">
        <f t="array" ref="G14">IFERROR(INDEX(Sayfa2!$F$1:$F$187,SMALL(IF(Sayfa2!$E$1:$E$187=$C$7,ROW(Sayfa2!$F$1:$F$187)),ROW()-13)),"")</f>
        <v>45048</v>
      </c>
      <c r="H14" s="78" t="str" cm="1">
        <f t="array" ref="H14">IFERROR(INDEX(Sayfa2!$G$1:$G$187,SMALL(IF(Sayfa2!$E$1:$E$187=$C$7,ROW(Sayfa2!$G$1:$G$187)),ROW()-13)),"")</f>
        <v>09:15 -10:30</v>
      </c>
      <c r="J14">
        <v>201</v>
      </c>
      <c r="K14">
        <v>5</v>
      </c>
      <c r="M14">
        <v>15124480904</v>
      </c>
      <c r="N14" t="s">
        <v>616</v>
      </c>
      <c r="O14" t="s">
        <v>603</v>
      </c>
      <c r="P14" t="s">
        <v>616</v>
      </c>
    </row>
    <row r="15" spans="1:18" ht="20.25" customHeight="1" x14ac:dyDescent="0.25">
      <c r="A15" s="73" t="str">
        <f t="shared" ref="A15:A24" si="1">IF(B15="","","Samsun Meslek Yüksekokulu")</f>
        <v>Samsun Meslek Yüksekokulu</v>
      </c>
      <c r="B15" s="74" t="str" cm="1">
        <f t="array" ref="B15">IFERROR(INDEX(Sayfa2!$K$1:$K$187,SMALL(IF(Sayfa2!$E$2:$E$187=$C$7,ROW(Sayfa2!$K$2:$K$187)),ROW()-13)),"")</f>
        <v>TOİ144</v>
      </c>
      <c r="C15" s="74" t="str" cm="1">
        <f t="array" ref="C15">IFERROR(INDEX(Sayfa2!$L$1:$L$187,SMALL(IF(Sayfa2!$E$2:$E$187=$C$7,ROW(Sayfa2!$L$2:$L$187)),ROW()-13)),"")</f>
        <v xml:space="preserve"> Mutfak Hizmetleri Yönetimi</v>
      </c>
      <c r="D15" s="75" cm="1">
        <f t="array" ref="D15">IFERROR(INDEX(Sayfa2!$D$1:$D$187,SMALL(IF(Sayfa2!$E:$E=$C$7,ROW(Sayfa2!$D$1:$D$187)),ROW()-13)),"")</f>
        <v>41</v>
      </c>
      <c r="E15" s="75">
        <f t="shared" ref="E15:E25" si="2">IFERROR(INDEX($K$6:$K$15,MATCH(D15,$J$6:$J$15,1)),"")</f>
        <v>1</v>
      </c>
      <c r="F15" s="76" t="str">
        <f t="shared" si="0"/>
        <v>I. Öğretim</v>
      </c>
      <c r="G15" s="77" cm="1">
        <f t="array" ref="G15">IFERROR(INDEX(Sayfa2!$F$1:$F$187,SMALL(IF(Sayfa2!$E$1:$E$187=$C$7,ROW(Sayfa2!$F$1:$F$187)),ROW()-13)),"")</f>
        <v>45049</v>
      </c>
      <c r="H15" s="78" t="str" cm="1">
        <f t="array" ref="H15">IFERROR(INDEX(Sayfa2!$G$1:$G$187,SMALL(IF(Sayfa2!$E$1:$E$187=$C$7,ROW(Sayfa2!$G$1:$G$187)),ROW()-13)),"")</f>
        <v>09:15 -10:30</v>
      </c>
      <c r="J15">
        <v>250</v>
      </c>
      <c r="K15">
        <v>5</v>
      </c>
      <c r="M15">
        <v>50938616828</v>
      </c>
      <c r="N15" t="s">
        <v>624</v>
      </c>
      <c r="O15" t="s">
        <v>600</v>
      </c>
      <c r="P15" t="s">
        <v>614</v>
      </c>
    </row>
    <row r="16" spans="1:18" ht="20.25" customHeight="1" x14ac:dyDescent="0.25">
      <c r="A16" s="73" t="str">
        <f t="shared" si="1"/>
        <v>Samsun Meslek Yüksekokulu</v>
      </c>
      <c r="B16" s="74" t="str" cm="1">
        <f t="array" ref="B16">IFERROR(INDEX(Sayfa2!$K$1:$K$187,SMALL(IF(Sayfa2!$E$2:$E$187=$C$7,ROW(Sayfa2!$K$2:$K$187)),ROW()-13)),"")</f>
        <v>TOİ218</v>
      </c>
      <c r="C16" s="74" t="str" cm="1">
        <f t="array" ref="C16">IFERROR(INDEX(Sayfa2!$L$1:$L$187,SMALL(IF(Sayfa2!$E$2:$E$187=$C$7,ROW(Sayfa2!$L$2:$L$187)),ROW()-13)),"")</f>
        <v xml:space="preserve"> Yiyecek İçecek Servisi-II</v>
      </c>
      <c r="D16" s="75" cm="1">
        <f t="array" ref="D16">IFERROR(INDEX(Sayfa2!$D$1:$D$187,SMALL(IF(Sayfa2!$E:$E=$C$7,ROW(Sayfa2!$D$1:$D$187)),ROW()-13)),"")</f>
        <v>33</v>
      </c>
      <c r="E16" s="75">
        <f t="shared" si="2"/>
        <v>1</v>
      </c>
      <c r="F16" s="76" t="str">
        <f t="shared" si="0"/>
        <v>I. Öğretim</v>
      </c>
      <c r="G16" s="77" cm="1">
        <f t="array" ref="G16">IFERROR(INDEX(Sayfa2!$F$1:$F$187,SMALL(IF(Sayfa2!$E$1:$E$187=$C$7,ROW(Sayfa2!$F$1:$F$187)),ROW()-13)),"")</f>
        <v>45051</v>
      </c>
      <c r="H16" s="78" t="str" cm="1">
        <f t="array" ref="H16">IFERROR(INDEX(Sayfa2!$G$1:$G$187,SMALL(IF(Sayfa2!$E$1:$E$187=$C$7,ROW(Sayfa2!$G$1:$G$187)),ROW()-13)),"")</f>
        <v>13:00 - 14:15</v>
      </c>
      <c r="M16">
        <v>26683660782</v>
      </c>
      <c r="N16" t="s">
        <v>628</v>
      </c>
      <c r="O16" t="s">
        <v>602</v>
      </c>
      <c r="P16" t="s">
        <v>626</v>
      </c>
    </row>
    <row r="17" spans="1:16" ht="20.25" customHeight="1" x14ac:dyDescent="0.25">
      <c r="A17" s="73" t="str">
        <f t="shared" si="1"/>
        <v>Samsun Meslek Yüksekokulu</v>
      </c>
      <c r="B17" s="74" t="str" cm="1">
        <f t="array" ref="B17">IFERROR(INDEX(Sayfa2!$K$1:$K$187,SMALL(IF(Sayfa2!$E$2:$E$187=$C$7,ROW(Sayfa2!$K$2:$K$187)),ROW()-13)),"")</f>
        <v>TOİ248</v>
      </c>
      <c r="C17" s="74" t="str" cm="1">
        <f t="array" ref="C17">IFERROR(INDEX(Sayfa2!$L$1:$L$187,SMALL(IF(Sayfa2!$E$2:$E$187=$C$7,ROW(Sayfa2!$L$2:$L$187)),ROW()-13)),"")</f>
        <v xml:space="preserve"> Dünya Mutfakları</v>
      </c>
      <c r="D17" s="75" cm="1">
        <f t="array" ref="D17">IFERROR(INDEX(Sayfa2!$D$1:$D$187,SMALL(IF(Sayfa2!$E:$E=$C$7,ROW(Sayfa2!$D$1:$D$187)),ROW()-13)),"")</f>
        <v>36</v>
      </c>
      <c r="E17" s="75">
        <f t="shared" si="2"/>
        <v>1</v>
      </c>
      <c r="F17" s="76" t="str">
        <f t="shared" si="0"/>
        <v>I. Öğretim</v>
      </c>
      <c r="G17" s="77" cm="1">
        <f t="array" ref="G17">IFERROR(INDEX(Sayfa2!$F$1:$F$187,SMALL(IF(Sayfa2!$E$1:$E$187=$C$7,ROW(Sayfa2!$F$1:$F$187)),ROW()-13)),"")</f>
        <v>45053</v>
      </c>
      <c r="H17" s="78" t="str" cm="1">
        <f t="array" ref="H17">IFERROR(INDEX(Sayfa2!$G$1:$G$187,SMALL(IF(Sayfa2!$E$1:$E$187=$C$7,ROW(Sayfa2!$G$1:$G$187)),ROW()-13)),"")</f>
        <v>13:00 - 14:15</v>
      </c>
      <c r="M17">
        <v>28777705294</v>
      </c>
      <c r="N17" t="s">
        <v>625</v>
      </c>
      <c r="O17" t="s">
        <v>603</v>
      </c>
      <c r="P17" t="s">
        <v>616</v>
      </c>
    </row>
    <row r="18" spans="1:16" ht="20.25" customHeight="1" x14ac:dyDescent="0.25">
      <c r="A18" s="73" t="str">
        <f t="shared" si="1"/>
        <v/>
      </c>
      <c r="B18" s="74" t="str" cm="1">
        <f t="array" ref="B18">IFERROR(INDEX(Sayfa2!$K$1:$K$187,SMALL(IF(Sayfa2!$E$2:$E$187=$C$7,ROW(Sayfa2!$K$2:$K$187)),ROW()-13)),"")</f>
        <v/>
      </c>
      <c r="C18" s="74" t="str" cm="1">
        <f t="array" ref="C18">IFERROR(INDEX(Sayfa2!$L$1:$L$187,SMALL(IF(Sayfa2!$E$2:$E$187=$C$7,ROW(Sayfa2!$L$2:$L$187)),ROW()-13)),"")</f>
        <v/>
      </c>
      <c r="D18" s="75" t="str" cm="1">
        <f t="array" ref="D18">IFERROR(INDEX(Sayfa2!$D$1:$D$187,SMALL(IF(Sayfa2!$E:$E=$C$7,ROW(Sayfa2!$D$1:$D$187)),ROW()-13)),"")</f>
        <v/>
      </c>
      <c r="E18" s="75" t="str">
        <f t="shared" si="2"/>
        <v/>
      </c>
      <c r="F18" s="76" t="str">
        <f t="shared" si="0"/>
        <v/>
      </c>
      <c r="G18" s="77" t="str" cm="1">
        <f t="array" ref="G18">IFERROR(INDEX(Sayfa2!$F$1:$F$187,SMALL(IF(Sayfa2!$E$1:$E$187=$C$7,ROW(Sayfa2!$F$1:$F$187)),ROW()-13)),"")</f>
        <v/>
      </c>
      <c r="H18" s="78" t="str" cm="1">
        <f t="array" ref="H18">IFERROR(INDEX(Sayfa2!$G$1:$G$187,SMALL(IF(Sayfa2!$E$1:$E$187=$C$7,ROW(Sayfa2!$G$1:$G$187)),ROW()-13)),"")</f>
        <v/>
      </c>
      <c r="M18">
        <v>42610954922</v>
      </c>
      <c r="N18" t="s">
        <v>29</v>
      </c>
      <c r="O18" t="s">
        <v>603</v>
      </c>
      <c r="P18" t="s">
        <v>616</v>
      </c>
    </row>
    <row r="19" spans="1:16" ht="20.25" customHeight="1" x14ac:dyDescent="0.25">
      <c r="A19" s="73" t="str">
        <f t="shared" si="1"/>
        <v/>
      </c>
      <c r="B19" s="74" t="str" cm="1">
        <f t="array" ref="B19">IFERROR(INDEX(Sayfa2!$K$1:$K$187,SMALL(IF(Sayfa2!$E$2:$E$187=$C$7,ROW(Sayfa2!$K$2:$K$187)),ROW()-13)),"")</f>
        <v/>
      </c>
      <c r="C19" s="74" t="str" cm="1">
        <f t="array" ref="C19">IFERROR(INDEX(Sayfa2!$L$1:$L$187,SMALL(IF(Sayfa2!$E$2:$E$187=$C$7,ROW(Sayfa2!$L$2:$L$187)),ROW()-13)),"")</f>
        <v/>
      </c>
      <c r="D19" s="75" t="str" cm="1">
        <f t="array" ref="D19">IFERROR(INDEX(Sayfa2!$D$1:$D$187,SMALL(IF(Sayfa2!$E:$E=$C$7,ROW(Sayfa2!$D$1:$D$187)),ROW()-13)),"")</f>
        <v/>
      </c>
      <c r="E19" s="75" t="str">
        <f t="shared" si="2"/>
        <v/>
      </c>
      <c r="F19" s="76" t="str">
        <f t="shared" si="0"/>
        <v/>
      </c>
      <c r="G19" s="77" t="str" cm="1">
        <f t="array" ref="G19">IFERROR(INDEX(Sayfa2!$F$1:$F$187,SMALL(IF(Sayfa2!$E$1:$E$187=$C$7,ROW(Sayfa2!$F$1:$F$187)),ROW()-13)),"")</f>
        <v/>
      </c>
      <c r="H19" s="78" t="str" cm="1">
        <f t="array" ref="H19">IFERROR(INDEX(Sayfa2!$G$1:$G$187,SMALL(IF(Sayfa2!$E$1:$E$187=$C$7,ROW(Sayfa2!$G$1:$G$187)),ROW()-13)),"")</f>
        <v/>
      </c>
      <c r="M19">
        <v>36301393244</v>
      </c>
      <c r="N19" t="s">
        <v>42</v>
      </c>
      <c r="O19" t="s">
        <v>602</v>
      </c>
      <c r="P19" t="s">
        <v>617</v>
      </c>
    </row>
    <row r="20" spans="1:16" ht="20.25" customHeight="1" x14ac:dyDescent="0.25">
      <c r="A20" s="73" t="str">
        <f t="shared" si="1"/>
        <v/>
      </c>
      <c r="B20" s="74" t="str" cm="1">
        <f t="array" ref="B20">IFERROR(INDEX(Sayfa2!$K$1:$K$187,SMALL(IF(Sayfa2!$E$2:$E$187=$C$7,ROW(Sayfa2!$K$2:$K$187)),ROW()-13)),"")</f>
        <v/>
      </c>
      <c r="C20" s="74" t="str" cm="1">
        <f t="array" ref="C20">IFERROR(INDEX(Sayfa2!$L$1:$L$187,SMALL(IF(Sayfa2!$E$2:$E$187=$C$7,ROW(Sayfa2!$L$2:$L$187)),ROW()-13)),"")</f>
        <v/>
      </c>
      <c r="D20" s="75" t="str" cm="1">
        <f t="array" ref="D20">IFERROR(INDEX(Sayfa2!$D$1:$D$187,SMALL(IF(Sayfa2!$E:$E=$C$7,ROW(Sayfa2!$D$1:$D$187)),ROW()-13)),"")</f>
        <v/>
      </c>
      <c r="E20" s="75" t="str">
        <f t="shared" si="2"/>
        <v/>
      </c>
      <c r="F20" s="76" t="str">
        <f t="shared" si="0"/>
        <v/>
      </c>
      <c r="G20" s="77" t="str" cm="1">
        <f t="array" ref="G20">IFERROR(INDEX(Sayfa2!$F$1:$F$187,SMALL(IF(Sayfa2!$E$1:$E$187=$C$7,ROW(Sayfa2!$F$1:$F$187)),ROW()-13)),"")</f>
        <v/>
      </c>
      <c r="H20" s="78" t="str" cm="1">
        <f t="array" ref="H20">IFERROR(INDEX(Sayfa2!$G$1:$G$187,SMALL(IF(Sayfa2!$E$1:$E$187=$C$7,ROW(Sayfa2!$G$1:$G$187)),ROW()-13)),"")</f>
        <v/>
      </c>
      <c r="M20">
        <v>15407806360</v>
      </c>
      <c r="N20" t="s">
        <v>592</v>
      </c>
    </row>
    <row r="21" spans="1:16" ht="20.25" customHeight="1" x14ac:dyDescent="0.25">
      <c r="A21" s="73" t="str">
        <f t="shared" si="1"/>
        <v/>
      </c>
      <c r="B21" s="74" t="str" cm="1">
        <f t="array" ref="B21">IFERROR(INDEX(Sayfa2!$K$1:$K$187,SMALL(IF(Sayfa2!$E$2:$E$187=$C$7,ROW(Sayfa2!$K$2:$K$187)),ROW()-13)),"")</f>
        <v/>
      </c>
      <c r="C21" s="74" t="str" cm="1">
        <f t="array" ref="C21">IFERROR(INDEX(Sayfa2!$L$1:$L$187,SMALL(IF(Sayfa2!$E$2:$E$187=$C$7,ROW(Sayfa2!$L$2:$L$187)),ROW()-13)),"")</f>
        <v/>
      </c>
      <c r="D21" s="75" t="str" cm="1">
        <f t="array" ref="D21">IFERROR(INDEX(Sayfa2!$D$1:$D$187,SMALL(IF(Sayfa2!$E:$E=$C$7,ROW(Sayfa2!$D$1:$D$187)),ROW()-13)),"")</f>
        <v/>
      </c>
      <c r="E21" s="75" t="str">
        <f t="shared" si="2"/>
        <v/>
      </c>
      <c r="F21" s="76" t="str">
        <f t="shared" si="0"/>
        <v/>
      </c>
      <c r="G21" s="77" t="str" cm="1">
        <f t="array" ref="G21">IFERROR(INDEX(Sayfa2!$F$1:$F$187,SMALL(IF(Sayfa2!$E$1:$E$187=$C$7,ROW(Sayfa2!$F$1:$F$187)),ROW()-13)),"")</f>
        <v/>
      </c>
      <c r="H21" s="78" t="str" cm="1">
        <f t="array" ref="H21">IFERROR(INDEX(Sayfa2!$G$1:$G$187,SMALL(IF(Sayfa2!$E$1:$E$187=$C$7,ROW(Sayfa2!$G$1:$G$187)),ROW()-13)),"")</f>
        <v/>
      </c>
      <c r="M21">
        <v>15788876594</v>
      </c>
      <c r="N21" t="s">
        <v>627</v>
      </c>
      <c r="O21" t="s">
        <v>598</v>
      </c>
      <c r="P21" t="s">
        <v>619</v>
      </c>
    </row>
    <row r="22" spans="1:16" ht="20.25" customHeight="1" x14ac:dyDescent="0.25">
      <c r="A22" s="73" t="str">
        <f t="shared" si="1"/>
        <v/>
      </c>
      <c r="B22" s="74" t="str" cm="1">
        <f t="array" ref="B22">IFERROR(INDEX(Sayfa2!$K$1:$K$187,SMALL(IF(Sayfa2!$E$2:$E$187=$C$7,ROW(Sayfa2!$K$2:$K$187)),ROW()-13)),"")</f>
        <v/>
      </c>
      <c r="C22" s="74" t="str" cm="1">
        <f t="array" ref="C22">IFERROR(INDEX(Sayfa2!$L$1:$L$187,SMALL(IF(Sayfa2!$E$2:$E$187=$C$7,ROW(Sayfa2!$L$2:$L$187)),ROW()-13)),"")</f>
        <v/>
      </c>
      <c r="D22" s="75" t="str" cm="1">
        <f t="array" ref="D22">IFERROR(INDEX(Sayfa2!$D$1:$D$187,SMALL(IF(Sayfa2!$E:$E=$C$7,ROW(Sayfa2!$D$1:$D$187)),ROW()-13)),"")</f>
        <v/>
      </c>
      <c r="E22" s="75" t="str">
        <f t="shared" si="2"/>
        <v/>
      </c>
      <c r="F22" s="76" t="str">
        <f t="shared" si="0"/>
        <v/>
      </c>
      <c r="G22" s="77" t="str" cm="1">
        <f t="array" ref="G22">IFERROR(INDEX(Sayfa2!$F$1:$F$187,SMALL(IF(Sayfa2!$E$1:$E$187=$C$7,ROW(Sayfa2!$F$1:$F$187)),ROW()-13)),"")</f>
        <v/>
      </c>
      <c r="H22" s="78" t="str" cm="1">
        <f t="array" ref="H22">IFERROR(INDEX(Sayfa2!$G$1:$G$187,SMALL(IF(Sayfa2!$E$1:$E$187=$C$7,ROW(Sayfa2!$G$1:$G$187)),ROW()-13)),"")</f>
        <v/>
      </c>
      <c r="M22">
        <v>64141213798</v>
      </c>
      <c r="N22" t="s">
        <v>590</v>
      </c>
    </row>
    <row r="23" spans="1:16" ht="20.25" customHeight="1" x14ac:dyDescent="0.25">
      <c r="A23" s="73" t="str">
        <f t="shared" si="1"/>
        <v/>
      </c>
      <c r="B23" s="74" t="str" cm="1">
        <f t="array" ref="B23">IFERROR(INDEX(Sayfa2!$K$1:$K$187,SMALL(IF(Sayfa2!$E$2:$E$187=$C$7,ROW(Sayfa2!$K$2:$K$187)),ROW()-13)),"")</f>
        <v/>
      </c>
      <c r="C23" s="74" t="str" cm="1">
        <f t="array" ref="C23">IFERROR(INDEX(Sayfa2!$L$1:$L$187,SMALL(IF(Sayfa2!$E$2:$E$187=$C$7,ROW(Sayfa2!$L$2:$L$187)),ROW()-13)),"")</f>
        <v/>
      </c>
      <c r="D23" s="75" t="str" cm="1">
        <f t="array" ref="D23">IFERROR(INDEX(Sayfa2!$D$1:$D$187,SMALL(IF(Sayfa2!$E:$E=$C$7,ROW(Sayfa2!$D$1:$D$187)),ROW()-13)),"")</f>
        <v/>
      </c>
      <c r="E23" s="75" t="str">
        <f t="shared" si="2"/>
        <v/>
      </c>
      <c r="F23" s="76" t="str">
        <f t="shared" si="0"/>
        <v/>
      </c>
      <c r="G23" s="77" t="str" cm="1">
        <f t="array" ref="G23">IFERROR(INDEX(Sayfa2!$F$1:$F$187,SMALL(IF(Sayfa2!$E$1:$E$187=$C$7,ROW(Sayfa2!$F$1:$F$187)),ROW()-13)),"")</f>
        <v/>
      </c>
      <c r="H23" s="78" t="str" cm="1">
        <f t="array" ref="H23">IFERROR(INDEX(Sayfa2!$G$1:$G$187,SMALL(IF(Sayfa2!$E$1:$E$187=$C$7,ROW(Sayfa2!$G$1:$G$187)),ROW()-13)),"")</f>
        <v/>
      </c>
      <c r="M23">
        <v>55675455204</v>
      </c>
      <c r="N23" t="s">
        <v>594</v>
      </c>
    </row>
    <row r="24" spans="1:16" ht="20.25" customHeight="1" x14ac:dyDescent="0.25">
      <c r="A24" s="73" t="str">
        <f t="shared" si="1"/>
        <v/>
      </c>
      <c r="B24" s="74" t="str" cm="1">
        <f t="array" ref="B24">IFERROR(INDEX(Sayfa2!$K$1:$K$187,SMALL(IF(Sayfa2!$E$2:$E$187=$C$7,ROW(Sayfa2!$K$2:$K$187)),ROW()-13)),"")</f>
        <v/>
      </c>
      <c r="C24" s="74" t="str" cm="1">
        <f t="array" ref="C24">IFERROR(INDEX(Sayfa2!$L$1:$L$187,SMALL(IF(Sayfa2!$E$2:$E$187=$C$7,ROW(Sayfa2!$L$2:$L$187)),ROW()-13)),"")</f>
        <v/>
      </c>
      <c r="D24" s="75" t="str" cm="1">
        <f t="array" ref="D24">IFERROR(INDEX(Sayfa2!$D$1:$D$187,SMALL(IF(Sayfa2!$E:$E=$C$7,ROW(Sayfa2!$D$1:$D$187)),ROW()-13)),"")</f>
        <v/>
      </c>
      <c r="E24" s="75" t="str">
        <f t="shared" si="2"/>
        <v/>
      </c>
      <c r="F24" s="76" t="str">
        <f t="shared" si="0"/>
        <v/>
      </c>
      <c r="G24" s="77" t="str" cm="1">
        <f t="array" ref="G24">IFERROR(INDEX(Sayfa2!$F$1:$F$187,SMALL(IF(Sayfa2!$E$1:$E$187=$C$7,ROW(Sayfa2!$F$1:$F$187)),ROW()-13)),"")</f>
        <v/>
      </c>
      <c r="H24" s="78" t="str" cm="1">
        <f t="array" ref="H24">IFERROR(INDEX(Sayfa2!$G$1:$G$187,SMALL(IF(Sayfa2!$E$1:$E$187=$C$7,ROW(Sayfa2!$G$1:$G$187)),ROW()-13)),"")</f>
        <v/>
      </c>
      <c r="M24">
        <v>31532392110</v>
      </c>
      <c r="N24" t="s">
        <v>195</v>
      </c>
      <c r="O24" t="s">
        <v>600</v>
      </c>
      <c r="P24" t="s">
        <v>614</v>
      </c>
    </row>
    <row r="25" spans="1:16" ht="20.25" customHeight="1" x14ac:dyDescent="0.25">
      <c r="A25" s="73"/>
      <c r="B25" s="74" t="str" cm="1">
        <f t="array" ref="B25">IFERROR(INDEX(Sayfa2!$K$1:$K$187,SMALL(IF(Sayfa2!$E$2:$E$187=$C$7,ROW(Sayfa2!$K$2:$K$187)),ROW()-13)),"")</f>
        <v/>
      </c>
      <c r="C25" s="74" t="str" cm="1">
        <f t="array" ref="C25">IFERROR(INDEX(Sayfa2!$L$1:$L$187,SMALL(IF(Sayfa2!$E$2:$E$187=$C$7,ROW(Sayfa2!$L$2:$L$187)),ROW()-13)),"")</f>
        <v/>
      </c>
      <c r="D25" s="75" t="str" cm="1">
        <f t="array" ref="D25">IFERROR(INDEX(Sayfa2!$D$1:$D$187,SMALL(IF(Sayfa2!$E:$E=$C$7,ROW(Sayfa2!$D$1:$D$187)),ROW()-13)),"")</f>
        <v/>
      </c>
      <c r="E25" s="75" t="str">
        <f t="shared" si="2"/>
        <v/>
      </c>
      <c r="F25" s="76" t="str">
        <f t="shared" si="0"/>
        <v/>
      </c>
      <c r="G25" s="77" t="str" cm="1">
        <f t="array" ref="G25">IFERROR(INDEX(Sayfa2!$F$1:$F$187,SMALL(IF(Sayfa2!$E$1:$E$187=$C$7,ROW(Sayfa2!$F$1:$F$187)),ROW()-13)),"")</f>
        <v/>
      </c>
      <c r="H25" s="78" t="str" cm="1">
        <f t="array" ref="H25">IFERROR(INDEX(Sayfa2!$G$1:$G$187,SMALL(IF(Sayfa2!$E$1:$E$187=$C$7,ROW(Sayfa2!$G$1:$G$187)),ROW()-13)),"")</f>
        <v/>
      </c>
      <c r="M25">
        <v>20173321436</v>
      </c>
      <c r="N25" t="s">
        <v>618</v>
      </c>
      <c r="O25" t="s">
        <v>601</v>
      </c>
      <c r="P25" t="s">
        <v>618</v>
      </c>
    </row>
    <row r="26" spans="1:16" ht="18" customHeight="1" x14ac:dyDescent="0.25">
      <c r="A26" s="54"/>
      <c r="B26" s="55"/>
      <c r="C26" s="53" t="s">
        <v>258</v>
      </c>
      <c r="D26" s="53">
        <f>SUM(D14:D25)</f>
        <v>152</v>
      </c>
      <c r="E26" s="53">
        <f>SUM(E14:E25)</f>
        <v>4</v>
      </c>
      <c r="F26" s="53"/>
      <c r="G26" s="46"/>
      <c r="H26" s="47"/>
      <c r="M26">
        <v>37118151096</v>
      </c>
      <c r="N26" t="s">
        <v>589</v>
      </c>
    </row>
    <row r="27" spans="1:16" x14ac:dyDescent="0.25">
      <c r="A27" s="56"/>
      <c r="B27" s="57"/>
      <c r="C27" s="58"/>
      <c r="D27" s="58"/>
      <c r="E27" s="58"/>
      <c r="F27" s="58"/>
      <c r="G27" s="58"/>
      <c r="H27" s="59"/>
      <c r="M27">
        <v>30761297746</v>
      </c>
      <c r="N27" t="s">
        <v>47</v>
      </c>
      <c r="O27" t="s">
        <v>604</v>
      </c>
    </row>
    <row r="28" spans="1:16" x14ac:dyDescent="0.25">
      <c r="A28" s="60" t="s">
        <v>259</v>
      </c>
      <c r="B28" s="61" t="s">
        <v>260</v>
      </c>
      <c r="C28" s="58"/>
      <c r="D28" s="58"/>
      <c r="E28" s="58"/>
      <c r="F28" s="58"/>
      <c r="G28" s="58"/>
      <c r="H28" s="59"/>
      <c r="M28">
        <v>10745968954</v>
      </c>
      <c r="N28" t="s">
        <v>24</v>
      </c>
    </row>
    <row r="29" spans="1:16" x14ac:dyDescent="0.25">
      <c r="A29" s="56"/>
      <c r="B29" s="61" t="s">
        <v>261</v>
      </c>
      <c r="C29" s="58"/>
      <c r="D29" s="58"/>
      <c r="E29" s="58"/>
      <c r="F29" s="58"/>
      <c r="G29" s="58"/>
      <c r="H29" s="59"/>
      <c r="M29">
        <v>60502306642</v>
      </c>
      <c r="N29" t="s">
        <v>588</v>
      </c>
    </row>
    <row r="30" spans="1:16" x14ac:dyDescent="0.25">
      <c r="A30" s="56"/>
      <c r="B30" s="61" t="s">
        <v>262</v>
      </c>
      <c r="C30" s="57"/>
      <c r="D30" s="57"/>
      <c r="E30" s="57"/>
      <c r="F30" s="57"/>
      <c r="G30" s="57"/>
      <c r="H30" s="62"/>
      <c r="M30">
        <v>36181163920</v>
      </c>
      <c r="N30" t="s">
        <v>35</v>
      </c>
      <c r="O30" t="s">
        <v>605</v>
      </c>
      <c r="P30" t="s">
        <v>611</v>
      </c>
    </row>
    <row r="31" spans="1:16" x14ac:dyDescent="0.25">
      <c r="A31" s="56"/>
      <c r="B31" s="61"/>
      <c r="C31" s="57"/>
      <c r="D31" s="57"/>
      <c r="E31" s="57"/>
      <c r="F31" s="57"/>
      <c r="G31" s="57"/>
      <c r="H31" s="62"/>
      <c r="M31">
        <v>17363752576</v>
      </c>
      <c r="N31" t="s">
        <v>19</v>
      </c>
      <c r="O31" t="s">
        <v>596</v>
      </c>
      <c r="P31" t="s">
        <v>621</v>
      </c>
    </row>
    <row r="32" spans="1:16" x14ac:dyDescent="0.25">
      <c r="A32" s="56"/>
      <c r="B32" s="57"/>
      <c r="C32" s="57"/>
      <c r="D32" s="57"/>
      <c r="E32" s="57"/>
      <c r="F32" s="57"/>
      <c r="G32" s="57"/>
      <c r="H32" s="62"/>
      <c r="M32">
        <v>33758181646</v>
      </c>
      <c r="N32" t="s">
        <v>39</v>
      </c>
      <c r="O32" t="s">
        <v>598</v>
      </c>
      <c r="P32" t="s">
        <v>619</v>
      </c>
    </row>
    <row r="33" spans="1:16" x14ac:dyDescent="0.25">
      <c r="A33" s="91" t="s">
        <v>263</v>
      </c>
      <c r="B33" s="92"/>
      <c r="C33" s="92"/>
      <c r="D33" s="92" t="s">
        <v>264</v>
      </c>
      <c r="E33" s="92"/>
      <c r="F33" s="92"/>
      <c r="G33" s="92"/>
      <c r="H33" s="93"/>
      <c r="M33">
        <v>12620901742</v>
      </c>
      <c r="N33" t="s">
        <v>229</v>
      </c>
    </row>
    <row r="34" spans="1:16" ht="37.5" customHeight="1" x14ac:dyDescent="0.25">
      <c r="A34" s="56"/>
      <c r="B34" s="63" t="s">
        <v>265</v>
      </c>
      <c r="C34" s="51" t="str">
        <f>C7</f>
        <v>Öğr. Gör. TAHSİN ÖZBEK</v>
      </c>
      <c r="D34" s="94" t="str">
        <f>INDEX(P:P,MATCH(C7,N:N,0))</f>
        <v>Öğr. Gör. Dr. Olcay ÖZIŞIK YAPICI</v>
      </c>
      <c r="E34" s="94"/>
      <c r="F34" s="94"/>
      <c r="G34" s="94"/>
      <c r="H34" s="95"/>
      <c r="M34">
        <v>33512200590</v>
      </c>
      <c r="N34" t="s">
        <v>28</v>
      </c>
      <c r="O34" t="s">
        <v>603</v>
      </c>
      <c r="P34" t="s">
        <v>616</v>
      </c>
    </row>
    <row r="35" spans="1:16" ht="18" customHeight="1" x14ac:dyDescent="0.25">
      <c r="A35" s="56"/>
      <c r="B35" s="63" t="s">
        <v>266</v>
      </c>
      <c r="C35" s="61"/>
      <c r="D35" s="61"/>
      <c r="E35" s="61"/>
      <c r="F35" s="61"/>
      <c r="G35" s="61"/>
      <c r="H35" s="64"/>
      <c r="M35">
        <v>44695832034</v>
      </c>
      <c r="N35" t="s">
        <v>133</v>
      </c>
      <c r="O35" t="s">
        <v>606</v>
      </c>
      <c r="P35" t="s">
        <v>620</v>
      </c>
    </row>
    <row r="36" spans="1:16" x14ac:dyDescent="0.25">
      <c r="A36" s="56"/>
      <c r="B36" s="61"/>
      <c r="C36" s="58"/>
      <c r="D36" s="58"/>
      <c r="E36" s="58"/>
      <c r="F36" s="58"/>
      <c r="G36" s="58"/>
      <c r="H36" s="59"/>
      <c r="M36">
        <v>16478802398</v>
      </c>
      <c r="N36" t="s">
        <v>591</v>
      </c>
    </row>
    <row r="37" spans="1:16" x14ac:dyDescent="0.25">
      <c r="A37" s="56"/>
      <c r="B37" s="61"/>
      <c r="C37" s="58"/>
      <c r="D37" s="58"/>
      <c r="E37" s="58"/>
      <c r="F37" s="58"/>
      <c r="G37" s="58"/>
      <c r="H37" s="65"/>
      <c r="M37">
        <v>51466671488</v>
      </c>
      <c r="N37" t="s">
        <v>27</v>
      </c>
      <c r="O37" t="s">
        <v>604</v>
      </c>
      <c r="P37" t="s">
        <v>613</v>
      </c>
    </row>
    <row r="38" spans="1:16" x14ac:dyDescent="0.25">
      <c r="A38" s="56"/>
      <c r="B38" s="61"/>
      <c r="C38" s="61"/>
      <c r="D38" s="61"/>
      <c r="E38" s="61"/>
      <c r="F38" s="61"/>
      <c r="G38" s="61"/>
      <c r="H38" s="66"/>
      <c r="M38">
        <v>14402179288</v>
      </c>
      <c r="N38" t="s">
        <v>595</v>
      </c>
    </row>
    <row r="39" spans="1:16" x14ac:dyDescent="0.25">
      <c r="A39" s="56"/>
      <c r="B39" s="61"/>
      <c r="C39" s="61"/>
      <c r="D39" s="61"/>
      <c r="E39" s="61"/>
      <c r="F39" s="61"/>
      <c r="G39" s="61"/>
      <c r="H39" s="66"/>
      <c r="M39">
        <v>35854174164</v>
      </c>
      <c r="N39" t="s">
        <v>621</v>
      </c>
      <c r="O39" t="s">
        <v>596</v>
      </c>
      <c r="P39" t="s">
        <v>621</v>
      </c>
    </row>
    <row r="40" spans="1:16" x14ac:dyDescent="0.25">
      <c r="A40" s="56"/>
      <c r="B40" s="92" t="s">
        <v>267</v>
      </c>
      <c r="C40" s="92"/>
      <c r="D40" s="92"/>
      <c r="E40" s="92"/>
      <c r="F40" s="92"/>
      <c r="G40" s="92"/>
      <c r="H40" s="93"/>
      <c r="M40">
        <v>47887169246</v>
      </c>
      <c r="N40" t="s">
        <v>20</v>
      </c>
      <c r="O40" t="s">
        <v>602</v>
      </c>
      <c r="P40" t="s">
        <v>626</v>
      </c>
    </row>
    <row r="41" spans="1:16" ht="18" customHeight="1" x14ac:dyDescent="0.25">
      <c r="A41" s="56"/>
      <c r="B41" s="96" t="str">
        <f>R2</f>
        <v>Doç.Dr. Gökhan DEMİR</v>
      </c>
      <c r="C41" s="96"/>
      <c r="D41" s="96"/>
      <c r="E41" s="96"/>
      <c r="F41" s="96"/>
      <c r="G41" s="96"/>
      <c r="H41" s="97"/>
      <c r="M41">
        <v>42686030728</v>
      </c>
      <c r="N41" t="s">
        <v>593</v>
      </c>
    </row>
    <row r="42" spans="1:16" ht="18" customHeight="1" x14ac:dyDescent="0.25">
      <c r="A42" s="56"/>
      <c r="B42" s="63" t="s">
        <v>266</v>
      </c>
      <c r="C42" s="61"/>
      <c r="D42" s="61"/>
      <c r="E42" s="61"/>
      <c r="F42" s="61"/>
      <c r="G42" s="61"/>
      <c r="H42" s="64"/>
      <c r="M42">
        <v>29200755886</v>
      </c>
      <c r="N42" t="s">
        <v>112</v>
      </c>
      <c r="O42" t="s">
        <v>603</v>
      </c>
      <c r="P42" t="s">
        <v>616</v>
      </c>
    </row>
    <row r="43" spans="1:16" x14ac:dyDescent="0.25">
      <c r="A43" s="56"/>
      <c r="B43" s="57"/>
      <c r="C43" s="57"/>
      <c r="D43" s="57"/>
      <c r="E43" s="57"/>
      <c r="F43" s="57"/>
      <c r="G43" s="57"/>
      <c r="H43" s="67"/>
      <c r="M43">
        <v>42583369976</v>
      </c>
      <c r="N43" t="s">
        <v>83</v>
      </c>
    </row>
    <row r="44" spans="1:16" x14ac:dyDescent="0.25">
      <c r="A44" s="56"/>
      <c r="B44" s="57"/>
      <c r="C44" s="57"/>
      <c r="D44" s="57"/>
      <c r="E44" s="57"/>
      <c r="F44" s="57"/>
      <c r="G44" s="57"/>
      <c r="H44" s="67"/>
      <c r="M44">
        <v>65911120476</v>
      </c>
      <c r="N44" t="s">
        <v>31</v>
      </c>
      <c r="O44" t="s">
        <v>606</v>
      </c>
      <c r="P44" t="s">
        <v>620</v>
      </c>
    </row>
    <row r="45" spans="1:16" x14ac:dyDescent="0.25">
      <c r="A45" s="56"/>
      <c r="B45" s="57"/>
      <c r="C45" s="57"/>
      <c r="D45" s="57"/>
      <c r="E45" s="57"/>
      <c r="F45" s="57"/>
      <c r="G45" s="57"/>
      <c r="H45" s="67"/>
      <c r="M45">
        <v>22810637818</v>
      </c>
      <c r="N45" t="s">
        <v>26</v>
      </c>
    </row>
    <row r="46" spans="1:16" x14ac:dyDescent="0.25">
      <c r="A46" s="56"/>
      <c r="B46" s="57"/>
      <c r="C46" s="57"/>
      <c r="D46" s="57"/>
      <c r="E46" s="57"/>
      <c r="F46" s="57"/>
      <c r="G46" s="57"/>
      <c r="H46" s="67"/>
      <c r="M46">
        <v>19339323520</v>
      </c>
      <c r="N46" t="s">
        <v>622</v>
      </c>
      <c r="O46" t="s">
        <v>597</v>
      </c>
      <c r="P46" t="s">
        <v>622</v>
      </c>
    </row>
    <row r="47" spans="1:16" ht="15.75" thickBot="1" x14ac:dyDescent="0.3">
      <c r="A47" s="68" t="s">
        <v>269</v>
      </c>
      <c r="B47" s="69"/>
      <c r="C47" s="69"/>
      <c r="D47" s="69"/>
      <c r="E47" s="69"/>
      <c r="F47" s="69"/>
      <c r="G47" s="69"/>
      <c r="H47" s="70"/>
      <c r="M47">
        <v>42406007542</v>
      </c>
      <c r="N47" t="s">
        <v>32</v>
      </c>
      <c r="O47" t="s">
        <v>606</v>
      </c>
      <c r="P47" t="s">
        <v>620</v>
      </c>
    </row>
    <row r="48" spans="1:16" x14ac:dyDescent="0.25">
      <c r="M48">
        <v>59818320152</v>
      </c>
      <c r="N48" t="s">
        <v>53</v>
      </c>
      <c r="O48" t="s">
        <v>601</v>
      </c>
      <c r="P48" t="s">
        <v>618</v>
      </c>
    </row>
    <row r="49" spans="13:16" x14ac:dyDescent="0.25">
      <c r="M49">
        <v>42565655356</v>
      </c>
      <c r="N49" t="s">
        <v>36</v>
      </c>
      <c r="O49" t="s">
        <v>605</v>
      </c>
      <c r="P49" t="s">
        <v>611</v>
      </c>
    </row>
    <row r="50" spans="13:16" x14ac:dyDescent="0.25">
      <c r="M50">
        <v>66301223654</v>
      </c>
      <c r="N50" t="s">
        <v>38</v>
      </c>
      <c r="O50" t="s">
        <v>605</v>
      </c>
      <c r="P50" t="s">
        <v>611</v>
      </c>
    </row>
    <row r="51" spans="13:16" x14ac:dyDescent="0.25">
      <c r="M51">
        <v>44446291486</v>
      </c>
      <c r="N51" t="s">
        <v>620</v>
      </c>
      <c r="O51" t="s">
        <v>606</v>
      </c>
      <c r="P51" t="s">
        <v>620</v>
      </c>
    </row>
    <row r="52" spans="13:16" x14ac:dyDescent="0.25">
      <c r="M52">
        <v>10342484062</v>
      </c>
      <c r="N52" t="s">
        <v>54</v>
      </c>
      <c r="O52" t="s">
        <v>601</v>
      </c>
      <c r="P52" t="s">
        <v>618</v>
      </c>
    </row>
    <row r="53" spans="13:16" x14ac:dyDescent="0.25">
      <c r="M53">
        <v>50995620196</v>
      </c>
      <c r="N53" t="s">
        <v>619</v>
      </c>
      <c r="O53" t="s">
        <v>598</v>
      </c>
      <c r="P53" t="s">
        <v>619</v>
      </c>
    </row>
    <row r="54" spans="13:16" x14ac:dyDescent="0.25">
      <c r="M54">
        <v>14465299022</v>
      </c>
      <c r="N54" t="s">
        <v>40</v>
      </c>
      <c r="O54" t="s">
        <v>598</v>
      </c>
      <c r="P54" t="s">
        <v>619</v>
      </c>
    </row>
    <row r="55" spans="13:16" x14ac:dyDescent="0.25">
      <c r="M55">
        <v>57910393142</v>
      </c>
      <c r="N55" t="s">
        <v>22</v>
      </c>
      <c r="O55" t="s">
        <v>597</v>
      </c>
      <c r="P55" t="s">
        <v>622</v>
      </c>
    </row>
    <row r="56" spans="13:16" x14ac:dyDescent="0.25">
      <c r="M56">
        <v>30959290962</v>
      </c>
      <c r="N56" t="s">
        <v>18</v>
      </c>
      <c r="O56" t="s">
        <v>597</v>
      </c>
      <c r="P56" t="s">
        <v>622</v>
      </c>
    </row>
  </sheetData>
  <sheetProtection sheet="1" objects="1" scenarios="1"/>
  <sortState xmlns:xlrd2="http://schemas.microsoft.com/office/spreadsheetml/2017/richdata2" ref="M3:R56">
    <sortCondition ref="N2:N56"/>
  </sortState>
  <mergeCells count="26">
    <mergeCell ref="A6:H6"/>
    <mergeCell ref="A1:H1"/>
    <mergeCell ref="A2:H2"/>
    <mergeCell ref="A3:H3"/>
    <mergeCell ref="A4:H4"/>
    <mergeCell ref="A5:H5"/>
    <mergeCell ref="H11:H13"/>
    <mergeCell ref="D12:D13"/>
    <mergeCell ref="E12:E13"/>
    <mergeCell ref="A7:B7"/>
    <mergeCell ref="A8:B8"/>
    <mergeCell ref="C8:H8"/>
    <mergeCell ref="A9:B9"/>
    <mergeCell ref="C9:H9"/>
    <mergeCell ref="A10:B10"/>
    <mergeCell ref="C10:H10"/>
    <mergeCell ref="A11:A13"/>
    <mergeCell ref="B11:C12"/>
    <mergeCell ref="D11:E11"/>
    <mergeCell ref="F11:F13"/>
    <mergeCell ref="G11:G13"/>
    <mergeCell ref="A33:C33"/>
    <mergeCell ref="D33:H33"/>
    <mergeCell ref="D34:H34"/>
    <mergeCell ref="B40:H40"/>
    <mergeCell ref="B41:H41"/>
  </mergeCells>
  <dataValidations count="1">
    <dataValidation type="list" allowBlank="1" showInputMessage="1" showErrorMessage="1" sqref="C7" xr:uid="{AC788B8D-3E92-40DD-8F4D-F7B9AA1713BF}">
      <formula1>$N:$N</formula1>
    </dataValidation>
  </dataValidations>
  <pageMargins left="0.75" right="0.39" top="0.75" bottom="0.75" header="0.3" footer="0.3"/>
  <pageSetup paperSize="9" scale="84" orientation="portrait" horizontalDpi="0" verticalDpi="0"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7"/>
  <sheetViews>
    <sheetView topLeftCell="B1" zoomScale="77" zoomScaleNormal="77" workbookViewId="0">
      <selection activeCell="M43" sqref="M43"/>
    </sheetView>
  </sheetViews>
  <sheetFormatPr defaultRowHeight="15" x14ac:dyDescent="0.25"/>
  <cols>
    <col min="1" max="1" width="6.5703125" customWidth="1"/>
    <col min="2" max="2" width="27.28515625" style="20" bestFit="1" customWidth="1"/>
    <col min="3" max="3" width="44.140625" bestFit="1" customWidth="1"/>
    <col min="4" max="4" width="6.85546875" customWidth="1"/>
    <col min="5" max="5" width="36.42578125" customWidth="1"/>
    <col min="6" max="6" width="9.7109375" bestFit="1" customWidth="1"/>
    <col min="7" max="7" width="11" customWidth="1"/>
    <col min="8" max="8" width="15.140625" customWidth="1"/>
    <col min="9" max="9" width="36.42578125" hidden="1" customWidth="1"/>
    <col min="10" max="11" width="0" hidden="1" customWidth="1"/>
    <col min="12" max="12" width="47.85546875" hidden="1" customWidth="1"/>
    <col min="13" max="13" width="14.28515625" hidden="1" customWidth="1"/>
  </cols>
  <sheetData>
    <row r="1" spans="1:12" ht="17.25" customHeight="1" x14ac:dyDescent="0.25">
      <c r="A1" s="29"/>
      <c r="B1" s="19" t="s">
        <v>64</v>
      </c>
      <c r="C1" s="7" t="s">
        <v>60</v>
      </c>
      <c r="D1" s="7" t="s">
        <v>16</v>
      </c>
      <c r="E1" s="7" t="s">
        <v>17</v>
      </c>
      <c r="F1" s="17" t="s">
        <v>61</v>
      </c>
      <c r="G1" s="17" t="s">
        <v>63</v>
      </c>
      <c r="H1" s="17" t="s">
        <v>62</v>
      </c>
      <c r="I1" s="17"/>
    </row>
    <row r="2" spans="1:12" ht="17.25" customHeight="1" x14ac:dyDescent="0.25">
      <c r="B2" s="20" t="s">
        <v>15</v>
      </c>
      <c r="C2" s="18" t="s">
        <v>84</v>
      </c>
      <c r="D2" s="9">
        <v>47</v>
      </c>
      <c r="E2" s="8" t="s">
        <v>19</v>
      </c>
      <c r="F2" s="28">
        <f>INDEX('Sınav Takvimi'!$B$53:$I$592,MATCH(Sayfa2!C2,'Sınav Takvimi'!$F$53:$F$592,0),MATCH(Sayfa2!$F$1,'Sınav Takvimi'!$B$53:$I$53,0))</f>
        <v>45050</v>
      </c>
      <c r="G2" s="28" t="str">
        <f>INDEX('Sınav Takvimi'!$B$53:$I$592,MATCH(Sayfa2!C2,'Sınav Takvimi'!$F$53:$F$592,0),MATCH(Sayfa2!$G$1,'Sınav Takvimi'!$B$53:$I$53,0))</f>
        <v>10:45 - 12:00</v>
      </c>
      <c r="H2" s="10" t="str">
        <f>INDEX('Sınav Takvimi'!$B$53:$I$592,MATCH(Sayfa2!C2,'Sınav Takvimi'!$F$53:$F$592,0),MATCH(Sayfa2!$H$1,'Sınav Takvimi'!$B$53:$I$53,0))</f>
        <v>ONLİNE</v>
      </c>
      <c r="I2" s="10"/>
      <c r="K2" t="s">
        <v>270</v>
      </c>
      <c r="L2" t="s">
        <v>275</v>
      </c>
    </row>
    <row r="3" spans="1:12" ht="17.25" customHeight="1" x14ac:dyDescent="0.25">
      <c r="B3" s="20" t="s">
        <v>15</v>
      </c>
      <c r="C3" s="18" t="s">
        <v>85</v>
      </c>
      <c r="D3" s="9">
        <v>59</v>
      </c>
      <c r="E3" s="8" t="s">
        <v>21</v>
      </c>
      <c r="F3" s="28">
        <f>INDEX('Sınav Takvimi'!$B$53:$I$592,MATCH(Sayfa2!C3,'Sınav Takvimi'!$F$53:$F$592,0),MATCH(Sayfa2!$F$1,'Sınav Takvimi'!$B$53:$I$53,0))</f>
        <v>45049</v>
      </c>
      <c r="G3" s="28" t="str">
        <f>INDEX('Sınav Takvimi'!$B$53:$I$592,MATCH(Sayfa2!C3,'Sınav Takvimi'!$F$53:$F$592,0),MATCH(Sayfa2!$G$1,'Sınav Takvimi'!$B$53:$I$53,0))</f>
        <v>09:15 -10:30</v>
      </c>
      <c r="H3" s="10" t="str">
        <f>INDEX('Sınav Takvimi'!$B$53:$I$592,MATCH(Sayfa2!C3,'Sınav Takvimi'!$F$53:$F$592,0),MATCH(Sayfa2!$H$1,'Sınav Takvimi'!$B$53:$I$53,0))</f>
        <v>ONLİNE</v>
      </c>
      <c r="I3" s="10"/>
      <c r="K3" t="s">
        <v>271</v>
      </c>
      <c r="L3" t="s">
        <v>276</v>
      </c>
    </row>
    <row r="4" spans="1:12" ht="17.25" customHeight="1" x14ac:dyDescent="0.25">
      <c r="B4" s="20" t="s">
        <v>15</v>
      </c>
      <c r="C4" s="18" t="s">
        <v>86</v>
      </c>
      <c r="D4" s="9">
        <v>47</v>
      </c>
      <c r="E4" s="8" t="s">
        <v>19</v>
      </c>
      <c r="F4" s="28">
        <f>INDEX('Sınav Takvimi'!$B$53:$I$592,MATCH(Sayfa2!C4,'Sınav Takvimi'!$F$53:$F$592,0),MATCH(Sayfa2!$F$1,'Sınav Takvimi'!$B$53:$I$53,0))</f>
        <v>45051</v>
      </c>
      <c r="G4" s="28" t="str">
        <f>INDEX('Sınav Takvimi'!$B$53:$I$592,MATCH(Sayfa2!C4,'Sınav Takvimi'!$F$53:$F$592,0),MATCH(Sayfa2!$G$1,'Sınav Takvimi'!$B$53:$I$53,0))</f>
        <v>09:15 -10:30</v>
      </c>
      <c r="H4" s="10" t="str">
        <f>INDEX('Sınav Takvimi'!$B$53:$I$592,MATCH(Sayfa2!C4,'Sınav Takvimi'!$F$53:$F$592,0),MATCH(Sayfa2!$H$1,'Sınav Takvimi'!$B$53:$I$53,0))</f>
        <v>ONLİNE</v>
      </c>
      <c r="I4" s="10"/>
      <c r="K4" t="s">
        <v>272</v>
      </c>
      <c r="L4" t="s">
        <v>277</v>
      </c>
    </row>
    <row r="5" spans="1:12" ht="17.25" customHeight="1" x14ac:dyDescent="0.25">
      <c r="B5" s="20" t="s">
        <v>15</v>
      </c>
      <c r="C5" s="18" t="s">
        <v>87</v>
      </c>
      <c r="D5" s="9">
        <v>59</v>
      </c>
      <c r="E5" s="8" t="s">
        <v>21</v>
      </c>
      <c r="F5" s="28">
        <f>INDEX('Sınav Takvimi'!$B$53:$I$592,MATCH(Sayfa2!C5,'Sınav Takvimi'!$F$53:$F$592,0),MATCH(Sayfa2!$F$1,'Sınav Takvimi'!$B$53:$I$53,0))</f>
        <v>45049</v>
      </c>
      <c r="G5" s="28" t="str">
        <f>INDEX('Sınav Takvimi'!$B$53:$I$592,MATCH(Sayfa2!C5,'Sınav Takvimi'!$F$53:$F$592,0),MATCH(Sayfa2!$G$1,'Sınav Takvimi'!$B$53:$I$53,0))</f>
        <v>10:45 - 12:00</v>
      </c>
      <c r="H5" s="10" t="str">
        <f>INDEX('Sınav Takvimi'!$B$53:$I$592,MATCH(Sayfa2!C5,'Sınav Takvimi'!$F$53:$F$592,0),MATCH(Sayfa2!$H$1,'Sınav Takvimi'!$B$53:$I$53,0))</f>
        <v>ONLİNE</v>
      </c>
      <c r="I5" s="10"/>
      <c r="K5" t="s">
        <v>273</v>
      </c>
      <c r="L5" t="s">
        <v>278</v>
      </c>
    </row>
    <row r="6" spans="1:12" ht="17.25" customHeight="1" x14ac:dyDescent="0.25">
      <c r="B6" s="20" t="s">
        <v>15</v>
      </c>
      <c r="C6" s="18" t="s">
        <v>88</v>
      </c>
      <c r="D6" s="9">
        <v>53</v>
      </c>
      <c r="E6" s="8" t="s">
        <v>38</v>
      </c>
      <c r="F6" s="28">
        <f>INDEX('Sınav Takvimi'!$B$53:$I$592,MATCH(Sayfa2!C6,'Sınav Takvimi'!$F$53:$F$592,0),MATCH(Sayfa2!$F$1,'Sınav Takvimi'!$B$53:$I$53,0))</f>
        <v>45048</v>
      </c>
      <c r="G6" s="28" t="str">
        <f>INDEX('Sınav Takvimi'!$B$53:$I$592,MATCH(Sayfa2!C6,'Sınav Takvimi'!$F$53:$F$592,0),MATCH(Sayfa2!$G$1,'Sınav Takvimi'!$B$53:$I$53,0))</f>
        <v>10:45 - 12:00</v>
      </c>
      <c r="H6" s="10" t="str">
        <f>INDEX('Sınav Takvimi'!$B$53:$I$592,MATCH(Sayfa2!C6,'Sınav Takvimi'!$F$53:$F$592,0),MATCH(Sayfa2!$H$1,'Sınav Takvimi'!$B$53:$I$53,0))</f>
        <v>ONLİNE</v>
      </c>
      <c r="I6" s="10"/>
      <c r="K6" t="s">
        <v>274</v>
      </c>
      <c r="L6" t="s">
        <v>279</v>
      </c>
    </row>
    <row r="7" spans="1:12" ht="17.25" customHeight="1" x14ac:dyDescent="0.25">
      <c r="B7" s="20" t="s">
        <v>15</v>
      </c>
      <c r="C7" s="18" t="s">
        <v>89</v>
      </c>
      <c r="D7" s="9">
        <v>54</v>
      </c>
      <c r="E7" s="8" t="s">
        <v>43</v>
      </c>
      <c r="F7" s="28">
        <f>INDEX('Sınav Takvimi'!$B$53:$I$592,MATCH(Sayfa2!C7,'Sınav Takvimi'!$F$53:$F$592,0),MATCH(Sayfa2!$F$1,'Sınav Takvimi'!$B$53:$I$53,0))</f>
        <v>45048</v>
      </c>
      <c r="G7" s="28" t="str">
        <f>INDEX('Sınav Takvimi'!$B$53:$I$592,MATCH(Sayfa2!C7,'Sınav Takvimi'!$F$53:$F$592,0),MATCH(Sayfa2!$G$1,'Sınav Takvimi'!$B$53:$I$53,0))</f>
        <v>09:15 -10:30</v>
      </c>
      <c r="H7" s="10" t="s">
        <v>238</v>
      </c>
      <c r="I7" s="10"/>
      <c r="K7" t="s">
        <v>280</v>
      </c>
      <c r="L7" t="s">
        <v>281</v>
      </c>
    </row>
    <row r="8" spans="1:12" ht="17.25" customHeight="1" x14ac:dyDescent="0.25">
      <c r="B8" s="20" t="s">
        <v>15</v>
      </c>
      <c r="C8" s="18" t="s">
        <v>90</v>
      </c>
      <c r="D8" s="9">
        <v>34</v>
      </c>
      <c r="E8" s="8" t="s">
        <v>21</v>
      </c>
      <c r="F8" s="28">
        <f>INDEX('Sınav Takvimi'!$B$53:$I$592,MATCH(Sayfa2!C8,'Sınav Takvimi'!$F$53:$F$592,0),MATCH(Sayfa2!$F$1,'Sınav Takvimi'!$B$53:$I$53,0))</f>
        <v>45050</v>
      </c>
      <c r="G8" s="28" t="str">
        <f>INDEX('Sınav Takvimi'!$B$53:$I$592,MATCH(Sayfa2!C8,'Sınav Takvimi'!$F$53:$F$592,0),MATCH(Sayfa2!$G$1,'Sınav Takvimi'!$B$53:$I$53,0))</f>
        <v>13:00 - 14:15</v>
      </c>
      <c r="H8" s="10" t="str">
        <f>INDEX('Sınav Takvimi'!$B$53:$I$592,MATCH(Sayfa2!C8,'Sınav Takvimi'!$F$53:$F$592,0),MATCH(Sayfa2!$H$1,'Sınav Takvimi'!$B$53:$I$53,0))</f>
        <v>ONLİNE</v>
      </c>
      <c r="I8" s="10"/>
      <c r="K8" t="s">
        <v>282</v>
      </c>
      <c r="L8" t="s">
        <v>283</v>
      </c>
    </row>
    <row r="9" spans="1:12" ht="17.25" customHeight="1" x14ac:dyDescent="0.25">
      <c r="B9" s="20" t="s">
        <v>15</v>
      </c>
      <c r="C9" s="18" t="s">
        <v>91</v>
      </c>
      <c r="D9" s="9">
        <v>35</v>
      </c>
      <c r="E9" s="8" t="s">
        <v>21</v>
      </c>
      <c r="F9" s="28">
        <f>INDEX('Sınav Takvimi'!$B$53:$I$592,MATCH(Sayfa2!C9,'Sınav Takvimi'!$F$53:$F$592,0),MATCH(Sayfa2!$F$1,'Sınav Takvimi'!$B$53:$I$53,0))</f>
        <v>45048</v>
      </c>
      <c r="G9" s="28" t="str">
        <f>INDEX('Sınav Takvimi'!$B$53:$I$592,MATCH(Sayfa2!C9,'Sınav Takvimi'!$F$53:$F$592,0),MATCH(Sayfa2!$G$1,'Sınav Takvimi'!$B$53:$I$53,0))</f>
        <v>14:30 - 15:45</v>
      </c>
      <c r="H9" s="10" t="str">
        <f>INDEX('Sınav Takvimi'!$B$53:$I$592,MATCH(Sayfa2!C9,'Sınav Takvimi'!$F$53:$F$592,0),MATCH(Sayfa2!$H$1,'Sınav Takvimi'!$B$53:$I$53,0))</f>
        <v>ONLİNE</v>
      </c>
      <c r="I9" s="10"/>
      <c r="K9" t="s">
        <v>284</v>
      </c>
      <c r="L9" t="s">
        <v>285</v>
      </c>
    </row>
    <row r="10" spans="1:12" ht="17.25" customHeight="1" x14ac:dyDescent="0.25">
      <c r="B10" s="20" t="s">
        <v>15</v>
      </c>
      <c r="C10" s="18" t="s">
        <v>92</v>
      </c>
      <c r="D10" s="9">
        <v>37</v>
      </c>
      <c r="E10" s="8" t="s">
        <v>19</v>
      </c>
      <c r="F10" s="28">
        <f>INDEX('Sınav Takvimi'!$B$53:$I$592,MATCH(Sayfa2!C10,'Sınav Takvimi'!$F$53:$F$592,0),MATCH(Sayfa2!$F$1,'Sınav Takvimi'!$B$53:$I$53,0))</f>
        <v>45051</v>
      </c>
      <c r="G10" s="28" t="str">
        <f>INDEX('Sınav Takvimi'!$B$53:$I$592,MATCH(Sayfa2!C10,'Sınav Takvimi'!$F$53:$F$592,0),MATCH(Sayfa2!$G$1,'Sınav Takvimi'!$B$53:$I$53,0))</f>
        <v>13:00 - 14:15</v>
      </c>
      <c r="H10" s="10" t="str">
        <f>INDEX('Sınav Takvimi'!$B$53:$I$592,MATCH(Sayfa2!C10,'Sınav Takvimi'!$F$53:$F$592,0),MATCH(Sayfa2!$H$1,'Sınav Takvimi'!$B$53:$I$53,0))</f>
        <v>ONLİNE</v>
      </c>
      <c r="I10" s="10"/>
      <c r="K10" t="s">
        <v>286</v>
      </c>
      <c r="L10" t="s">
        <v>287</v>
      </c>
    </row>
    <row r="11" spans="1:12" ht="17.25" customHeight="1" x14ac:dyDescent="0.25">
      <c r="B11" s="20" t="s">
        <v>15</v>
      </c>
      <c r="C11" s="18" t="s">
        <v>93</v>
      </c>
      <c r="D11" s="9">
        <v>32</v>
      </c>
      <c r="E11" s="8" t="s">
        <v>21</v>
      </c>
      <c r="F11" s="28">
        <f>INDEX('Sınav Takvimi'!$B$53:$I$592,MATCH(Sayfa2!C11,'Sınav Takvimi'!$F$53:$F$592,0),MATCH(Sayfa2!$F$1,'Sınav Takvimi'!$B$53:$I$53,0))</f>
        <v>45048</v>
      </c>
      <c r="G11" s="28" t="str">
        <f>INDEX('Sınav Takvimi'!$B$53:$I$592,MATCH(Sayfa2!C11,'Sınav Takvimi'!$F$53:$F$592,0),MATCH(Sayfa2!$G$1,'Sınav Takvimi'!$B$53:$I$53,0))</f>
        <v>13:00 - 14:15</v>
      </c>
      <c r="H11" s="10" t="str">
        <f>INDEX('Sınav Takvimi'!$B$53:$I$592,MATCH(Sayfa2!C11,'Sınav Takvimi'!$F$53:$F$592,0),MATCH(Sayfa2!$H$1,'Sınav Takvimi'!$B$53:$I$53,0))</f>
        <v>ONLİNE</v>
      </c>
      <c r="I11" s="10"/>
      <c r="K11" t="s">
        <v>288</v>
      </c>
      <c r="L11" t="s">
        <v>289</v>
      </c>
    </row>
    <row r="12" spans="1:12" ht="17.25" customHeight="1" x14ac:dyDescent="0.25">
      <c r="B12" s="20" t="s">
        <v>15</v>
      </c>
      <c r="C12" s="18" t="s">
        <v>94</v>
      </c>
      <c r="D12" s="9">
        <v>34</v>
      </c>
      <c r="E12" s="8" t="s">
        <v>19</v>
      </c>
      <c r="F12" s="28">
        <f>INDEX('Sınav Takvimi'!$B$53:$I$592,MATCH(Sayfa2!C12,'Sınav Takvimi'!$F$53:$F$592,0),MATCH(Sayfa2!$F$1,'Sınav Takvimi'!$B$53:$I$53,0))</f>
        <v>45049</v>
      </c>
      <c r="G12" s="28" t="str">
        <f>INDEX('Sınav Takvimi'!$B$53:$I$592,MATCH(Sayfa2!C12,'Sınav Takvimi'!$F$53:$F$592,0),MATCH(Sayfa2!$G$1,'Sınav Takvimi'!$B$53:$I$53,0))</f>
        <v>13:00 - 14:15</v>
      </c>
      <c r="H12" s="10" t="str">
        <f>INDEX('Sınav Takvimi'!$B$53:$I$592,MATCH(Sayfa2!C12,'Sınav Takvimi'!$F$53:$F$592,0),MATCH(Sayfa2!$H$1,'Sınav Takvimi'!$B$53:$I$53,0))</f>
        <v>ONLİNE</v>
      </c>
      <c r="I12" s="10"/>
      <c r="K12" t="s">
        <v>290</v>
      </c>
      <c r="L12" t="s">
        <v>291</v>
      </c>
    </row>
    <row r="13" spans="1:12" ht="17.25" customHeight="1" x14ac:dyDescent="0.25">
      <c r="B13" s="20" t="s">
        <v>15</v>
      </c>
      <c r="C13" s="18" t="s">
        <v>95</v>
      </c>
      <c r="D13" s="9">
        <v>37</v>
      </c>
      <c r="E13" s="8" t="s">
        <v>21</v>
      </c>
      <c r="F13" s="28">
        <f>INDEX('Sınav Takvimi'!$B$53:$I$592,MATCH(Sayfa2!C13,'Sınav Takvimi'!$F$53:$F$592,0),MATCH(Sayfa2!$F$1,'Sınav Takvimi'!$B$53:$I$53,0))</f>
        <v>45050</v>
      </c>
      <c r="G13" s="28" t="str">
        <f>INDEX('Sınav Takvimi'!$B$53:$I$592,MATCH(Sayfa2!C13,'Sınav Takvimi'!$F$53:$F$592,0),MATCH(Sayfa2!$G$1,'Sınav Takvimi'!$B$53:$I$53,0))</f>
        <v>14:30 - 15:45</v>
      </c>
      <c r="H13" s="10" t="str">
        <f>INDEX('Sınav Takvimi'!$B$53:$I$592,MATCH(Sayfa2!C13,'Sınav Takvimi'!$F$53:$F$592,0),MATCH(Sayfa2!$H$1,'Sınav Takvimi'!$B$53:$I$53,0))</f>
        <v>ONLİNE</v>
      </c>
      <c r="I13" s="10"/>
      <c r="K13" t="s">
        <v>292</v>
      </c>
      <c r="L13" t="s">
        <v>293</v>
      </c>
    </row>
    <row r="14" spans="1:12" ht="17.25" customHeight="1" x14ac:dyDescent="0.25">
      <c r="B14" s="20" t="s">
        <v>15</v>
      </c>
      <c r="C14" s="18" t="s">
        <v>96</v>
      </c>
      <c r="D14" s="9">
        <v>28</v>
      </c>
      <c r="E14" s="8" t="s">
        <v>19</v>
      </c>
      <c r="F14" s="28">
        <f>INDEX('Sınav Takvimi'!$B$53:$I$592,MATCH(Sayfa2!C14,'Sınav Takvimi'!$F$53:$F$592,0),MATCH(Sayfa2!$F$1,'Sınav Takvimi'!$B$53:$I$53,0))</f>
        <v>45049</v>
      </c>
      <c r="G14" s="28" t="str">
        <f>INDEX('Sınav Takvimi'!$B$53:$I$592,MATCH(Sayfa2!C14,'Sınav Takvimi'!$F$53:$F$592,0),MATCH(Sayfa2!$G$1,'Sınav Takvimi'!$B$53:$I$53,0))</f>
        <v>14:30 - 15:45</v>
      </c>
      <c r="H14" s="10" t="str">
        <f>INDEX('Sınav Takvimi'!$B$53:$I$592,MATCH(Sayfa2!C14,'Sınav Takvimi'!$F$53:$F$592,0),MATCH(Sayfa2!$H$1,'Sınav Takvimi'!$B$53:$I$53,0))</f>
        <v>ONLİNE</v>
      </c>
      <c r="I14" s="10"/>
      <c r="K14" t="s">
        <v>294</v>
      </c>
      <c r="L14" t="s">
        <v>295</v>
      </c>
    </row>
    <row r="15" spans="1:12" ht="17.25" customHeight="1" x14ac:dyDescent="0.25">
      <c r="C15" s="18"/>
      <c r="D15" s="9"/>
      <c r="E15" s="8"/>
      <c r="F15" s="28">
        <f>INDEX('Sınav Takvimi'!$B$53:$I$592,MATCH(Sayfa2!C15,'Sınav Takvimi'!$F$53:$F$592,0),MATCH(Sayfa2!$F$1,'Sınav Takvimi'!$B$53:$I$53,0))</f>
        <v>45045</v>
      </c>
      <c r="G15" s="28" t="str">
        <f>INDEX('Sınav Takvimi'!$B$53:$I$592,MATCH(Sayfa2!C15,'Sınav Takvimi'!$F$53:$F$592,0),MATCH(Sayfa2!$G$1,'Sınav Takvimi'!$B$53:$I$53,0))</f>
        <v>09:15 -10:30</v>
      </c>
      <c r="H15" s="10" t="str">
        <f>INDEX('Sınav Takvimi'!$B$53:$I$592,MATCH(Sayfa2!C15,'Sınav Takvimi'!$F$53:$F$592,0),MATCH(Sayfa2!$H$1,'Sınav Takvimi'!$B$53:$I$53,0))</f>
        <v/>
      </c>
      <c r="I15" s="10"/>
      <c r="K15" t="s">
        <v>296</v>
      </c>
      <c r="L15" t="s">
        <v>297</v>
      </c>
    </row>
    <row r="16" spans="1:12" ht="17.25" customHeight="1" x14ac:dyDescent="0.25">
      <c r="C16" s="18"/>
      <c r="D16" s="9"/>
      <c r="E16" s="8"/>
      <c r="F16" s="28">
        <f>INDEX('Sınav Takvimi'!$B$53:$I$592,MATCH(Sayfa2!C16,'Sınav Takvimi'!$F$53:$F$592,0),MATCH(Sayfa2!$F$1,'Sınav Takvimi'!$B$53:$I$53,0))</f>
        <v>45045</v>
      </c>
      <c r="G16" s="28" t="str">
        <f>INDEX('Sınav Takvimi'!$B$53:$I$592,MATCH(Sayfa2!C16,'Sınav Takvimi'!$F$53:$F$592,0),MATCH(Sayfa2!$G$1,'Sınav Takvimi'!$B$53:$I$53,0))</f>
        <v>09:15 -10:30</v>
      </c>
      <c r="H16" s="10" t="str">
        <f>INDEX('Sınav Takvimi'!$B$53:$I$592,MATCH(Sayfa2!C16,'Sınav Takvimi'!$F$53:$F$592,0),MATCH(Sayfa2!$H$1,'Sınav Takvimi'!$B$53:$I$53,0))</f>
        <v/>
      </c>
      <c r="I16" s="10"/>
      <c r="K16" t="s">
        <v>296</v>
      </c>
      <c r="L16" t="s">
        <v>297</v>
      </c>
    </row>
    <row r="17" spans="2:12" ht="17.25" customHeight="1" x14ac:dyDescent="0.25">
      <c r="B17" s="20" t="s">
        <v>6</v>
      </c>
      <c r="C17" s="18" t="s">
        <v>97</v>
      </c>
      <c r="D17" s="9">
        <v>99</v>
      </c>
      <c r="E17" s="8" t="s">
        <v>18</v>
      </c>
      <c r="F17" s="28">
        <f>INDEX('Sınav Takvimi'!$B$53:$I$592,MATCH(Sayfa2!C17,'Sınav Takvimi'!$F$53:$F$592,0),MATCH(Sayfa2!$F$1,'Sınav Takvimi'!$B$53:$I$53,0))</f>
        <v>45051</v>
      </c>
      <c r="G17" s="28" t="str">
        <f>INDEX('Sınav Takvimi'!$B$53:$I$592,MATCH(Sayfa2!C17,'Sınav Takvimi'!$F$53:$F$592,0),MATCH(Sayfa2!$G$1,'Sınav Takvimi'!$B$53:$I$53,0))</f>
        <v>14:30 - 15:45</v>
      </c>
      <c r="H17" s="10" t="str">
        <f>INDEX('Sınav Takvimi'!$B$53:$I$592,MATCH(Sayfa2!C17,'Sınav Takvimi'!$F$53:$F$592,0),MATCH(Sayfa2!$H$1,'Sınav Takvimi'!$B$53:$I$53,0))</f>
        <v>ONLİNE</v>
      </c>
      <c r="I17" s="10"/>
      <c r="K17" t="s">
        <v>298</v>
      </c>
      <c r="L17" t="s">
        <v>299</v>
      </c>
    </row>
    <row r="18" spans="2:12" ht="17.25" customHeight="1" x14ac:dyDescent="0.25">
      <c r="B18" s="20" t="s">
        <v>6</v>
      </c>
      <c r="C18" s="18" t="s">
        <v>98</v>
      </c>
      <c r="D18" s="9">
        <v>114</v>
      </c>
      <c r="E18" s="8" t="s">
        <v>18</v>
      </c>
      <c r="F18" s="28">
        <f>INDEX('Sınav Takvimi'!$B$53:$I$592,MATCH(Sayfa2!C18,'Sınav Takvimi'!$F$53:$F$592,0),MATCH(Sayfa2!$F$1,'Sınav Takvimi'!$B$53:$I$53,0))</f>
        <v>45050</v>
      </c>
      <c r="G18" s="28" t="str">
        <f>INDEX('Sınav Takvimi'!$B$53:$I$592,MATCH(Sayfa2!C18,'Sınav Takvimi'!$F$53:$F$592,0),MATCH(Sayfa2!$G$1,'Sınav Takvimi'!$B$53:$I$53,0))</f>
        <v>09:15 -10:30</v>
      </c>
      <c r="H18" s="10" t="str">
        <f>INDEX('Sınav Takvimi'!$B$53:$I$592,MATCH(Sayfa2!C18,'Sınav Takvimi'!$F$53:$F$592,0),MATCH(Sayfa2!$H$1,'Sınav Takvimi'!$B$53:$I$53,0))</f>
        <v>ONLİNE</v>
      </c>
      <c r="I18" s="10"/>
      <c r="K18" t="s">
        <v>300</v>
      </c>
      <c r="L18" t="s">
        <v>301</v>
      </c>
    </row>
    <row r="19" spans="2:12" ht="17.25" customHeight="1" x14ac:dyDescent="0.25">
      <c r="B19" s="20" t="s">
        <v>6</v>
      </c>
      <c r="C19" s="18" t="s">
        <v>99</v>
      </c>
      <c r="D19" s="9">
        <v>121</v>
      </c>
      <c r="E19" s="8" t="s">
        <v>26</v>
      </c>
      <c r="F19" s="28">
        <f>INDEX('Sınav Takvimi'!$B$53:$I$592,MATCH(Sayfa2!C19,'Sınav Takvimi'!$F$53:$F$592,0),MATCH(Sayfa2!$F$1,'Sınav Takvimi'!$B$53:$I$53,0))</f>
        <v>45051</v>
      </c>
      <c r="G19" s="28" t="str">
        <f>INDEX('Sınav Takvimi'!$B$53:$I$592,MATCH(Sayfa2!C19,'Sınav Takvimi'!$F$53:$F$592,0),MATCH(Sayfa2!$G$1,'Sınav Takvimi'!$B$53:$I$53,0))</f>
        <v>09:15 -10:30</v>
      </c>
      <c r="H19" s="10" t="str">
        <f>INDEX('Sınav Takvimi'!$B$53:$I$592,MATCH(Sayfa2!C19,'Sınav Takvimi'!$F$53:$F$592,0),MATCH(Sayfa2!$H$1,'Sınav Takvimi'!$B$53:$I$53,0))</f>
        <v>ONLİNE</v>
      </c>
      <c r="I19" s="10"/>
      <c r="K19" t="s">
        <v>302</v>
      </c>
      <c r="L19" t="s">
        <v>303</v>
      </c>
    </row>
    <row r="20" spans="2:12" ht="17.25" customHeight="1" x14ac:dyDescent="0.25">
      <c r="B20" s="20" t="s">
        <v>6</v>
      </c>
      <c r="C20" s="18" t="s">
        <v>100</v>
      </c>
      <c r="D20" s="9">
        <v>120</v>
      </c>
      <c r="E20" s="8" t="s">
        <v>22</v>
      </c>
      <c r="F20" s="28">
        <f>INDEX('Sınav Takvimi'!$B$53:$I$592,MATCH(Sayfa2!C20,'Sınav Takvimi'!$F$53:$F$592,0),MATCH(Sayfa2!$F$1,'Sınav Takvimi'!$B$53:$I$53,0))</f>
        <v>45049</v>
      </c>
      <c r="G20" s="28" t="str">
        <f>INDEX('Sınav Takvimi'!$B$53:$I$592,MATCH(Sayfa2!C20,'Sınav Takvimi'!$F$53:$F$592,0),MATCH(Sayfa2!$G$1,'Sınav Takvimi'!$B$53:$I$53,0))</f>
        <v>10:45 - 12:00</v>
      </c>
      <c r="H20" s="10" t="str">
        <f>INDEX('Sınav Takvimi'!$B$53:$I$592,MATCH(Sayfa2!C20,'Sınav Takvimi'!$F$53:$F$592,0),MATCH(Sayfa2!$H$1,'Sınav Takvimi'!$B$53:$I$53,0))</f>
        <v>ONLİNE</v>
      </c>
      <c r="I20" s="10"/>
      <c r="K20" t="s">
        <v>304</v>
      </c>
      <c r="L20" t="s">
        <v>305</v>
      </c>
    </row>
    <row r="21" spans="2:12" ht="17.25" customHeight="1" x14ac:dyDescent="0.25">
      <c r="B21" s="20" t="s">
        <v>6</v>
      </c>
      <c r="C21" s="18" t="s">
        <v>101</v>
      </c>
      <c r="D21" s="9">
        <v>128</v>
      </c>
      <c r="E21" s="8" t="s">
        <v>24</v>
      </c>
      <c r="F21" s="28">
        <f>INDEX('Sınav Takvimi'!$B$53:$I$592,MATCH(Sayfa2!C21,'Sınav Takvimi'!$F$53:$F$592,0),MATCH(Sayfa2!$F$1,'Sınav Takvimi'!$B$53:$I$53,0))</f>
        <v>45048</v>
      </c>
      <c r="G21" s="28" t="str">
        <f>INDEX('Sınav Takvimi'!$B$53:$I$592,MATCH(Sayfa2!C21,'Sınav Takvimi'!$F$53:$F$592,0),MATCH(Sayfa2!$G$1,'Sınav Takvimi'!$B$53:$I$53,0))</f>
        <v>09:15 -10:30</v>
      </c>
      <c r="H21" s="10" t="str">
        <f>INDEX('Sınav Takvimi'!$B$53:$I$592,MATCH(Sayfa2!C21,'Sınav Takvimi'!$F$53:$F$592,0),MATCH(Sayfa2!$H$1,'Sınav Takvimi'!$B$53:$I$53,0))</f>
        <v>ONLİNE</v>
      </c>
      <c r="I21" s="10"/>
      <c r="K21" t="s">
        <v>306</v>
      </c>
      <c r="L21" t="s">
        <v>307</v>
      </c>
    </row>
    <row r="22" spans="2:12" ht="17.25" customHeight="1" x14ac:dyDescent="0.25">
      <c r="B22" s="20" t="s">
        <v>6</v>
      </c>
      <c r="C22" s="18" t="s">
        <v>102</v>
      </c>
      <c r="D22" s="9">
        <v>160</v>
      </c>
      <c r="E22" s="8" t="s">
        <v>23</v>
      </c>
      <c r="F22" s="28">
        <f>INDEX('Sınav Takvimi'!$B$53:$I$592,MATCH(Sayfa2!C22,'Sınav Takvimi'!$F$53:$F$592,0),MATCH(Sayfa2!$F$1,'Sınav Takvimi'!$B$53:$I$53,0))</f>
        <v>45049</v>
      </c>
      <c r="G22" s="28" t="str">
        <f>INDEX('Sınav Takvimi'!$B$53:$I$592,MATCH(Sayfa2!C22,'Sınav Takvimi'!$F$53:$F$592,0),MATCH(Sayfa2!$G$1,'Sınav Takvimi'!$B$53:$I$53,0))</f>
        <v>09:15 -10:30</v>
      </c>
      <c r="H22" s="10" t="str">
        <f>INDEX('Sınav Takvimi'!$B$53:$I$592,MATCH(Sayfa2!C22,'Sınav Takvimi'!$F$53:$F$592,0),MATCH(Sayfa2!$H$1,'Sınav Takvimi'!$B$53:$I$53,0))</f>
        <v>ONLİNE</v>
      </c>
      <c r="I22" s="10"/>
      <c r="K22" t="s">
        <v>308</v>
      </c>
      <c r="L22" t="s">
        <v>309</v>
      </c>
    </row>
    <row r="23" spans="2:12" ht="17.25" customHeight="1" x14ac:dyDescent="0.25">
      <c r="B23" s="20" t="s">
        <v>6</v>
      </c>
      <c r="C23" s="18" t="s">
        <v>103</v>
      </c>
      <c r="D23" s="9">
        <v>89</v>
      </c>
      <c r="E23" s="8" t="s">
        <v>24</v>
      </c>
      <c r="F23" s="28">
        <f>INDEX('Sınav Takvimi'!$B$53:$I$592,MATCH(Sayfa2!C23,'Sınav Takvimi'!$F$53:$F$592,0),MATCH(Sayfa2!$F$1,'Sınav Takvimi'!$B$53:$I$53,0))</f>
        <v>45050</v>
      </c>
      <c r="G23" s="28" t="str">
        <f>INDEX('Sınav Takvimi'!$B$53:$I$592,MATCH(Sayfa2!C23,'Sınav Takvimi'!$F$53:$F$592,0),MATCH(Sayfa2!$G$1,'Sınav Takvimi'!$B$53:$I$53,0))</f>
        <v>10:45 - 12:00</v>
      </c>
      <c r="H23" s="10" t="str">
        <f>INDEX('Sınav Takvimi'!$B$53:$I$592,MATCH(Sayfa2!C23,'Sınav Takvimi'!$F$53:$F$592,0),MATCH(Sayfa2!$H$1,'Sınav Takvimi'!$B$53:$I$53,0))</f>
        <v>ONLİNE</v>
      </c>
      <c r="I23" s="10"/>
      <c r="K23" t="s">
        <v>310</v>
      </c>
      <c r="L23" t="s">
        <v>311</v>
      </c>
    </row>
    <row r="24" spans="2:12" ht="17.25" customHeight="1" x14ac:dyDescent="0.25">
      <c r="B24" s="20" t="s">
        <v>6</v>
      </c>
      <c r="C24" s="18" t="s">
        <v>104</v>
      </c>
      <c r="D24" s="9">
        <v>73</v>
      </c>
      <c r="E24" s="8" t="s">
        <v>25</v>
      </c>
      <c r="F24" s="28">
        <f>INDEX('Sınav Takvimi'!$B$53:$I$592,MATCH(Sayfa2!C24,'Sınav Takvimi'!$F$53:$F$592,0),MATCH(Sayfa2!$F$1,'Sınav Takvimi'!$B$53:$I$53,0))</f>
        <v>45048</v>
      </c>
      <c r="G24" s="28" t="str">
        <f>INDEX('Sınav Takvimi'!$B$53:$I$592,MATCH(Sayfa2!C24,'Sınav Takvimi'!$F$53:$F$592,0),MATCH(Sayfa2!$G$1,'Sınav Takvimi'!$B$53:$I$53,0))</f>
        <v>10:45 - 12:00</v>
      </c>
      <c r="H24" s="10" t="str">
        <f>INDEX('Sınav Takvimi'!$B$53:$I$592,MATCH(Sayfa2!C24,'Sınav Takvimi'!$F$53:$F$592,0),MATCH(Sayfa2!$H$1,'Sınav Takvimi'!$B$53:$I$53,0))</f>
        <v>ONLİNE</v>
      </c>
      <c r="I24" s="10"/>
      <c r="K24" t="s">
        <v>312</v>
      </c>
      <c r="L24" t="s">
        <v>313</v>
      </c>
    </row>
    <row r="25" spans="2:12" ht="17.25" customHeight="1" x14ac:dyDescent="0.25">
      <c r="B25" s="20" t="s">
        <v>6</v>
      </c>
      <c r="C25" s="18" t="s">
        <v>105</v>
      </c>
      <c r="D25" s="9">
        <v>93</v>
      </c>
      <c r="E25" s="8" t="s">
        <v>23</v>
      </c>
      <c r="F25" s="28">
        <f>INDEX('Sınav Takvimi'!$B$53:$I$592,MATCH(Sayfa2!C25,'Sınav Takvimi'!$F$53:$F$592,0),MATCH(Sayfa2!$F$1,'Sınav Takvimi'!$B$53:$I$53,0))</f>
        <v>45045</v>
      </c>
      <c r="G25" s="28" t="str">
        <f>INDEX('Sınav Takvimi'!$B$53:$I$592,MATCH(Sayfa2!C25,'Sınav Takvimi'!$F$53:$F$592,0),MATCH(Sayfa2!$G$1,'Sınav Takvimi'!$B$53:$I$53,0))</f>
        <v>13:00 - 14:15</v>
      </c>
      <c r="H25" s="10" t="str">
        <f>INDEX('Sınav Takvimi'!$B$53:$I$592,MATCH(Sayfa2!C25,'Sınav Takvimi'!$F$53:$F$592,0),MATCH(Sayfa2!$H$1,'Sınav Takvimi'!$B$53:$I$53,0))</f>
        <v>ONLİNE</v>
      </c>
      <c r="I25" s="10"/>
      <c r="K25" t="s">
        <v>314</v>
      </c>
      <c r="L25" t="s">
        <v>315</v>
      </c>
    </row>
    <row r="26" spans="2:12" ht="17.25" customHeight="1" x14ac:dyDescent="0.25">
      <c r="B26" s="20" t="s">
        <v>6</v>
      </c>
      <c r="C26" s="18" t="s">
        <v>106</v>
      </c>
      <c r="D26" s="9">
        <v>83</v>
      </c>
      <c r="E26" s="8" t="s">
        <v>22</v>
      </c>
      <c r="F26" s="28">
        <f>INDEX('Sınav Takvimi'!$B$53:$I$592,MATCH(Sayfa2!C26,'Sınav Takvimi'!$F$53:$F$592,0),MATCH(Sayfa2!$F$1,'Sınav Takvimi'!$B$53:$I$53,0))</f>
        <v>45046</v>
      </c>
      <c r="G26" s="28" t="str">
        <f>INDEX('Sınav Takvimi'!$B$53:$I$592,MATCH(Sayfa2!C26,'Sınav Takvimi'!$F$53:$F$592,0),MATCH(Sayfa2!$G$1,'Sınav Takvimi'!$B$53:$I$53,0))</f>
        <v>13:00 - 14:15</v>
      </c>
      <c r="H26" s="10" t="str">
        <f>INDEX('Sınav Takvimi'!$B$53:$I$592,MATCH(Sayfa2!C26,'Sınav Takvimi'!$F$53:$F$592,0),MATCH(Sayfa2!$H$1,'Sınav Takvimi'!$B$53:$I$53,0))</f>
        <v>ONLİNE</v>
      </c>
      <c r="I26" s="10"/>
      <c r="K26" t="s">
        <v>316</v>
      </c>
      <c r="L26" t="s">
        <v>317</v>
      </c>
    </row>
    <row r="27" spans="2:12" ht="17.25" customHeight="1" x14ac:dyDescent="0.25">
      <c r="B27" s="20" t="s">
        <v>6</v>
      </c>
      <c r="C27" s="18" t="s">
        <v>107</v>
      </c>
      <c r="D27" s="9">
        <v>94</v>
      </c>
      <c r="E27" s="8" t="s">
        <v>22</v>
      </c>
      <c r="F27" s="28">
        <f>INDEX('Sınav Takvimi'!$B$53:$I$592,MATCH(Sayfa2!C27,'Sınav Takvimi'!$F$53:$F$592,0),MATCH(Sayfa2!$F$1,'Sınav Takvimi'!$B$53:$I$53,0))</f>
        <v>45049</v>
      </c>
      <c r="G27" s="28" t="str">
        <f>INDEX('Sınav Takvimi'!$B$53:$I$592,MATCH(Sayfa2!C27,'Sınav Takvimi'!$F$53:$F$592,0),MATCH(Sayfa2!$G$1,'Sınav Takvimi'!$B$53:$I$53,0))</f>
        <v>13:00 - 14:15</v>
      </c>
      <c r="H27" s="10" t="str">
        <f>INDEX('Sınav Takvimi'!$B$53:$I$592,MATCH(Sayfa2!C27,'Sınav Takvimi'!$F$53:$F$592,0),MATCH(Sayfa2!$H$1,'Sınav Takvimi'!$B$53:$I$53,0))</f>
        <v>ONLİNE</v>
      </c>
      <c r="I27" s="10"/>
      <c r="K27" t="s">
        <v>318</v>
      </c>
      <c r="L27" t="s">
        <v>319</v>
      </c>
    </row>
    <row r="28" spans="2:12" ht="17.25" customHeight="1" x14ac:dyDescent="0.25">
      <c r="B28" s="20" t="s">
        <v>6</v>
      </c>
      <c r="C28" s="18" t="s">
        <v>108</v>
      </c>
      <c r="D28" s="9">
        <v>83</v>
      </c>
      <c r="E28" s="8" t="s">
        <v>43</v>
      </c>
      <c r="F28" s="28">
        <f>INDEX('Sınav Takvimi'!$B$53:$I$592,MATCH(Sayfa2!C28,'Sınav Takvimi'!$F$53:$F$592,0),MATCH(Sayfa2!$F$1,'Sınav Takvimi'!$B$53:$I$53,0))</f>
        <v>45048</v>
      </c>
      <c r="G28" s="28" t="str">
        <f>INDEX('Sınav Takvimi'!$B$53:$I$592,MATCH(Sayfa2!C28,'Sınav Takvimi'!$F$53:$F$592,0),MATCH(Sayfa2!$G$1,'Sınav Takvimi'!$B$53:$I$53,0))</f>
        <v>13:00 - 14:15</v>
      </c>
      <c r="H28" s="10" t="str">
        <f>INDEX('Sınav Takvimi'!$B$53:$I$592,MATCH(Sayfa2!C28,'Sınav Takvimi'!$F$53:$F$592,0),MATCH(Sayfa2!$H$1,'Sınav Takvimi'!$B$53:$I$53,0))</f>
        <v>ONLİNE</v>
      </c>
      <c r="I28" s="10"/>
      <c r="K28" t="s">
        <v>320</v>
      </c>
      <c r="L28" t="s">
        <v>321</v>
      </c>
    </row>
    <row r="29" spans="2:12" ht="17.25" customHeight="1" x14ac:dyDescent="0.25">
      <c r="B29" s="20" t="s">
        <v>6</v>
      </c>
      <c r="C29" s="18" t="s">
        <v>109</v>
      </c>
      <c r="D29" s="9">
        <v>82</v>
      </c>
      <c r="E29" s="8" t="s">
        <v>18</v>
      </c>
      <c r="F29" s="28">
        <f>INDEX('Sınav Takvimi'!$B$53:$I$592,MATCH(Sayfa2!C29,'Sınav Takvimi'!$F$53:$F$592,0),MATCH(Sayfa2!$F$1,'Sınav Takvimi'!$B$53:$I$53,0))</f>
        <v>45051</v>
      </c>
      <c r="G29" s="28" t="str">
        <f>INDEX('Sınav Takvimi'!$B$53:$I$592,MATCH(Sayfa2!C29,'Sınav Takvimi'!$F$53:$F$592,0),MATCH(Sayfa2!$G$1,'Sınav Takvimi'!$B$53:$I$53,0))</f>
        <v>10:45 - 12:00</v>
      </c>
      <c r="H29" s="10" t="str">
        <f>INDEX('Sınav Takvimi'!$B$53:$I$592,MATCH(Sayfa2!C29,'Sınav Takvimi'!$F$53:$F$592,0),MATCH(Sayfa2!$H$1,'Sınav Takvimi'!$B$53:$I$53,0))</f>
        <v>ONLİNE</v>
      </c>
      <c r="I29" s="10"/>
      <c r="K29" t="s">
        <v>322</v>
      </c>
      <c r="L29" t="s">
        <v>323</v>
      </c>
    </row>
    <row r="30" spans="2:12" ht="17.25" customHeight="1" x14ac:dyDescent="0.25">
      <c r="B30" s="20" t="s">
        <v>6</v>
      </c>
      <c r="C30" s="18" t="s">
        <v>82</v>
      </c>
      <c r="D30" s="9">
        <v>1</v>
      </c>
      <c r="E30" s="8" t="s">
        <v>83</v>
      </c>
      <c r="F30" s="28" t="e">
        <f>INDEX('Sınav Takvimi'!$B$53:$I$592,MATCH(Sayfa2!C30,'Sınav Takvimi'!$F$53:$F$592,0),MATCH(Sayfa2!$F$1,'Sınav Takvimi'!$B$53:$I$53,0))</f>
        <v>#N/A</v>
      </c>
      <c r="G30" s="28" t="e">
        <f>INDEX('Sınav Takvimi'!$B$53:$I$592,MATCH(Sayfa2!C30,'Sınav Takvimi'!$F$53:$F$592,0),MATCH(Sayfa2!$G$1,'Sınav Takvimi'!$B$53:$I$53,0))</f>
        <v>#N/A</v>
      </c>
      <c r="H30" s="10" t="e">
        <f>INDEX('Sınav Takvimi'!$B$53:$I$592,MATCH(Sayfa2!C30,'Sınav Takvimi'!$F$53:$F$592,0),MATCH(Sayfa2!$H$1,'Sınav Takvimi'!$B$53:$I$53,0))</f>
        <v>#N/A</v>
      </c>
      <c r="I30" s="10"/>
      <c r="K30" t="s">
        <v>324</v>
      </c>
      <c r="L30" t="s">
        <v>325</v>
      </c>
    </row>
    <row r="31" spans="2:12" ht="17.25" customHeight="1" x14ac:dyDescent="0.25">
      <c r="C31" s="18"/>
      <c r="D31" s="9"/>
      <c r="E31" s="8"/>
      <c r="F31" s="28">
        <f>INDEX('Sınav Takvimi'!$B$53:$I$592,MATCH(Sayfa2!C31,'Sınav Takvimi'!$F$53:$F$592,0),MATCH(Sayfa2!$F$1,'Sınav Takvimi'!$B$53:$I$53,0))</f>
        <v>45045</v>
      </c>
      <c r="G31" s="28" t="str">
        <f>INDEX('Sınav Takvimi'!$B$53:$I$592,MATCH(Sayfa2!C31,'Sınav Takvimi'!$F$53:$F$592,0),MATCH(Sayfa2!$G$1,'Sınav Takvimi'!$B$53:$I$53,0))</f>
        <v>09:15 -10:30</v>
      </c>
      <c r="H31" s="10" t="str">
        <f>INDEX('Sınav Takvimi'!$B$53:$I$592,MATCH(Sayfa2!C31,'Sınav Takvimi'!$F$53:$F$592,0),MATCH(Sayfa2!$H$1,'Sınav Takvimi'!$B$53:$I$53,0))</f>
        <v/>
      </c>
      <c r="I31" s="10"/>
      <c r="K31" t="s">
        <v>296</v>
      </c>
      <c r="L31" t="s">
        <v>297</v>
      </c>
    </row>
    <row r="32" spans="2:12" ht="17.25" customHeight="1" x14ac:dyDescent="0.25">
      <c r="C32" s="18"/>
      <c r="D32" s="9"/>
      <c r="E32" s="8"/>
      <c r="F32" s="28">
        <f>INDEX('Sınav Takvimi'!$B$53:$I$592,MATCH(Sayfa2!C32,'Sınav Takvimi'!$F$53:$F$592,0),MATCH(Sayfa2!$F$1,'Sınav Takvimi'!$B$53:$I$53,0))</f>
        <v>45045</v>
      </c>
      <c r="G32" s="28" t="str">
        <f>INDEX('Sınav Takvimi'!$B$53:$I$592,MATCH(Sayfa2!C32,'Sınav Takvimi'!$F$53:$F$592,0),MATCH(Sayfa2!$G$1,'Sınav Takvimi'!$B$53:$I$53,0))</f>
        <v>09:15 -10:30</v>
      </c>
      <c r="H32" s="10" t="str">
        <f>INDEX('Sınav Takvimi'!$B$53:$I$592,MATCH(Sayfa2!C32,'Sınav Takvimi'!$F$53:$F$592,0),MATCH(Sayfa2!$H$1,'Sınav Takvimi'!$B$53:$I$53,0))</f>
        <v/>
      </c>
      <c r="I32" s="10"/>
      <c r="K32" t="s">
        <v>296</v>
      </c>
      <c r="L32" t="s">
        <v>297</v>
      </c>
    </row>
    <row r="33" spans="2:12" ht="17.25" customHeight="1" x14ac:dyDescent="0.25">
      <c r="B33" s="20" t="s">
        <v>7</v>
      </c>
      <c r="C33" s="18" t="s">
        <v>110</v>
      </c>
      <c r="D33" s="9">
        <v>88</v>
      </c>
      <c r="E33" s="8" t="s">
        <v>30</v>
      </c>
      <c r="F33" s="28">
        <f>INDEX('Sınav Takvimi'!$B$53:$I$592,MATCH(Sayfa2!C33,'Sınav Takvimi'!$F$53:$F$592,0),MATCH(Sayfa2!$F$1,'Sınav Takvimi'!$B$53:$I$53,0))</f>
        <v>45051</v>
      </c>
      <c r="G33" s="28" t="str">
        <f>INDEX('Sınav Takvimi'!$B$53:$I$592,MATCH(Sayfa2!C33,'Sınav Takvimi'!$F$53:$F$592,0),MATCH(Sayfa2!$G$1,'Sınav Takvimi'!$B$53:$I$53,0))</f>
        <v>09:15 -10:30</v>
      </c>
      <c r="H33" s="10" t="str">
        <f>INDEX('Sınav Takvimi'!$B$53:$I$592,MATCH(Sayfa2!C33,'Sınav Takvimi'!$F$53:$F$592,0),MATCH(Sayfa2!$H$1,'Sınav Takvimi'!$B$53:$I$53,0))</f>
        <v>ONLİNE</v>
      </c>
      <c r="I33" s="10"/>
      <c r="K33" t="s">
        <v>326</v>
      </c>
      <c r="L33" t="s">
        <v>327</v>
      </c>
    </row>
    <row r="34" spans="2:12" ht="17.25" customHeight="1" x14ac:dyDescent="0.25">
      <c r="B34" s="20" t="s">
        <v>7</v>
      </c>
      <c r="C34" s="18" t="s">
        <v>111</v>
      </c>
      <c r="D34" s="9">
        <v>75</v>
      </c>
      <c r="E34" s="8" t="s">
        <v>112</v>
      </c>
      <c r="F34" s="28">
        <f>INDEX('Sınav Takvimi'!$B$53:$I$592,MATCH(Sayfa2!C34,'Sınav Takvimi'!$F$53:$F$592,0),MATCH(Sayfa2!$F$1,'Sınav Takvimi'!$B$53:$I$53,0))</f>
        <v>45048</v>
      </c>
      <c r="G34" s="28" t="str">
        <f>INDEX('Sınav Takvimi'!$B$53:$I$592,MATCH(Sayfa2!C34,'Sınav Takvimi'!$F$53:$F$592,0),MATCH(Sayfa2!$G$1,'Sınav Takvimi'!$B$53:$I$53,0))</f>
        <v>10:45 - 12:00</v>
      </c>
      <c r="H34" s="10" t="str">
        <f>INDEX('Sınav Takvimi'!$B$53:$I$592,MATCH(Sayfa2!C34,'Sınav Takvimi'!$F$53:$F$592,0),MATCH(Sayfa2!$H$1,'Sınav Takvimi'!$B$53:$I$53,0))</f>
        <v>ONLİNE</v>
      </c>
      <c r="I34" s="10"/>
      <c r="K34" t="s">
        <v>328</v>
      </c>
      <c r="L34" t="s">
        <v>329</v>
      </c>
    </row>
    <row r="35" spans="2:12" ht="17.25" customHeight="1" x14ac:dyDescent="0.25">
      <c r="B35" s="20" t="s">
        <v>7</v>
      </c>
      <c r="C35" s="18" t="s">
        <v>113</v>
      </c>
      <c r="D35" s="9">
        <v>77</v>
      </c>
      <c r="E35" s="8" t="s">
        <v>29</v>
      </c>
      <c r="F35" s="28">
        <f>INDEX('Sınav Takvimi'!$B$53:$I$592,MATCH(Sayfa2!C35,'Sınav Takvimi'!$F$53:$F$592,0),MATCH(Sayfa2!$F$1,'Sınav Takvimi'!$B$53:$I$53,0))</f>
        <v>45049</v>
      </c>
      <c r="G35" s="28" t="str">
        <f>INDEX('Sınav Takvimi'!$B$53:$I$592,MATCH(Sayfa2!C35,'Sınav Takvimi'!$F$53:$F$592,0),MATCH(Sayfa2!$G$1,'Sınav Takvimi'!$B$53:$I$53,0))</f>
        <v>09:15 -10:30</v>
      </c>
      <c r="H35" s="10" t="str">
        <f>INDEX('Sınav Takvimi'!$B$53:$I$592,MATCH(Sayfa2!C35,'Sınav Takvimi'!$F$53:$F$592,0),MATCH(Sayfa2!$H$1,'Sınav Takvimi'!$B$53:$I$53,0))</f>
        <v>ONLİNE</v>
      </c>
      <c r="I35" s="10"/>
      <c r="K35" t="s">
        <v>330</v>
      </c>
      <c r="L35" t="s">
        <v>331</v>
      </c>
    </row>
    <row r="36" spans="2:12" ht="17.25" customHeight="1" x14ac:dyDescent="0.25">
      <c r="B36" s="20" t="s">
        <v>7</v>
      </c>
      <c r="C36" s="18" t="s">
        <v>114</v>
      </c>
      <c r="D36" s="9">
        <v>71</v>
      </c>
      <c r="E36" s="8" t="s">
        <v>29</v>
      </c>
      <c r="F36" s="28">
        <f>INDEX('Sınav Takvimi'!$B$53:$I$592,MATCH(Sayfa2!C36,'Sınav Takvimi'!$F$53:$F$592,0),MATCH(Sayfa2!$F$1,'Sınav Takvimi'!$B$53:$I$53,0))</f>
        <v>45050</v>
      </c>
      <c r="G36" s="28" t="str">
        <f>INDEX('Sınav Takvimi'!$B$53:$I$592,MATCH(Sayfa2!C36,'Sınav Takvimi'!$F$53:$F$592,0),MATCH(Sayfa2!$G$1,'Sınav Takvimi'!$B$53:$I$53,0))</f>
        <v>09:15 -10:30</v>
      </c>
      <c r="H36" s="10" t="str">
        <f>INDEX('Sınav Takvimi'!$B$53:$I$592,MATCH(Sayfa2!C36,'Sınav Takvimi'!$F$53:$F$592,0),MATCH(Sayfa2!$H$1,'Sınav Takvimi'!$B$53:$I$53,0))</f>
        <v>ONLİNE</v>
      </c>
      <c r="I36" s="10"/>
      <c r="K36" t="s">
        <v>332</v>
      </c>
      <c r="L36" t="s">
        <v>333</v>
      </c>
    </row>
    <row r="37" spans="2:12" ht="17.25" customHeight="1" x14ac:dyDescent="0.25">
      <c r="B37" s="20" t="s">
        <v>7</v>
      </c>
      <c r="C37" s="18" t="s">
        <v>115</v>
      </c>
      <c r="D37" s="9">
        <v>82</v>
      </c>
      <c r="E37" s="8" t="s">
        <v>28</v>
      </c>
      <c r="F37" s="28">
        <f>INDEX('Sınav Takvimi'!$B$53:$I$592,MATCH(Sayfa2!C37,'Sınav Takvimi'!$F$53:$F$592,0),MATCH(Sayfa2!$F$1,'Sınav Takvimi'!$B$53:$I$53,0))</f>
        <v>45048</v>
      </c>
      <c r="G37" s="28" t="str">
        <f>INDEX('Sınav Takvimi'!$B$53:$I$592,MATCH(Sayfa2!C37,'Sınav Takvimi'!$F$53:$F$592,0),MATCH(Sayfa2!$G$1,'Sınav Takvimi'!$B$53:$I$53,0))</f>
        <v>09:15 -10:30</v>
      </c>
      <c r="H37" s="10" t="str">
        <f>INDEX('Sınav Takvimi'!$B$53:$I$592,MATCH(Sayfa2!C37,'Sınav Takvimi'!$F$53:$F$592,0),MATCH(Sayfa2!$H$1,'Sınav Takvimi'!$B$53:$I$53,0))</f>
        <v>ONLİNE</v>
      </c>
      <c r="I37" s="10"/>
      <c r="K37" t="s">
        <v>334</v>
      </c>
      <c r="L37" t="s">
        <v>335</v>
      </c>
    </row>
    <row r="38" spans="2:12" ht="17.25" customHeight="1" x14ac:dyDescent="0.25">
      <c r="B38" s="20" t="s">
        <v>7</v>
      </c>
      <c r="C38" s="18" t="s">
        <v>116</v>
      </c>
      <c r="D38" s="9">
        <v>65</v>
      </c>
      <c r="E38" s="8" t="s">
        <v>25</v>
      </c>
      <c r="F38" s="28">
        <f>INDEX('Sınav Takvimi'!$B$53:$I$592,MATCH(Sayfa2!C38,'Sınav Takvimi'!$F$53:$F$592,0),MATCH(Sayfa2!$F$1,'Sınav Takvimi'!$B$53:$I$53,0))</f>
        <v>45045</v>
      </c>
      <c r="G38" s="28" t="str">
        <f>INDEX('Sınav Takvimi'!$B$53:$I$592,MATCH(Sayfa2!C38,'Sınav Takvimi'!$F$53:$F$592,0),MATCH(Sayfa2!$G$1,'Sınav Takvimi'!$B$53:$I$53,0))</f>
        <v>10:45 - 12:00</v>
      </c>
      <c r="H38" s="10" t="str">
        <f>INDEX('Sınav Takvimi'!$B$53:$I$592,MATCH(Sayfa2!C38,'Sınav Takvimi'!$F$53:$F$592,0),MATCH(Sayfa2!$H$1,'Sınav Takvimi'!$B$53:$I$53,0))</f>
        <v>ONLİNE</v>
      </c>
      <c r="I38" s="10"/>
      <c r="K38" t="s">
        <v>336</v>
      </c>
      <c r="L38" t="s">
        <v>337</v>
      </c>
    </row>
    <row r="39" spans="2:12" ht="17.25" customHeight="1" x14ac:dyDescent="0.25">
      <c r="B39" s="20" t="s">
        <v>7</v>
      </c>
      <c r="C39" s="18" t="s">
        <v>117</v>
      </c>
      <c r="D39" s="9">
        <v>73</v>
      </c>
      <c r="E39" s="8" t="s">
        <v>28</v>
      </c>
      <c r="F39" s="28">
        <f>INDEX('Sınav Takvimi'!$B$53:$I$592,MATCH(Sayfa2!C39,'Sınav Takvimi'!$F$53:$F$592,0),MATCH(Sayfa2!$F$1,'Sınav Takvimi'!$B$53:$I$53,0))</f>
        <v>45049</v>
      </c>
      <c r="G39" s="28" t="str">
        <f>INDEX('Sınav Takvimi'!$B$53:$I$592,MATCH(Sayfa2!C39,'Sınav Takvimi'!$F$53:$F$592,0),MATCH(Sayfa2!$G$1,'Sınav Takvimi'!$B$53:$I$53,0))</f>
        <v>10:45 - 12:00</v>
      </c>
      <c r="H39" s="10" t="str">
        <f>INDEX('Sınav Takvimi'!$B$53:$I$592,MATCH(Sayfa2!C39,'Sınav Takvimi'!$F$53:$F$592,0),MATCH(Sayfa2!$H$1,'Sınav Takvimi'!$B$53:$I$53,0))</f>
        <v>ONLİNE</v>
      </c>
      <c r="I39" s="10"/>
      <c r="K39" t="s">
        <v>338</v>
      </c>
      <c r="L39" t="s">
        <v>339</v>
      </c>
    </row>
    <row r="40" spans="2:12" ht="17.25" customHeight="1" x14ac:dyDescent="0.25">
      <c r="B40" s="20" t="s">
        <v>7</v>
      </c>
      <c r="C40" s="18" t="s">
        <v>118</v>
      </c>
      <c r="D40" s="9">
        <v>68</v>
      </c>
      <c r="E40" s="8" t="s">
        <v>28</v>
      </c>
      <c r="F40" s="28">
        <f>INDEX('Sınav Takvimi'!$B$53:$I$592,MATCH(Sayfa2!C40,'Sınav Takvimi'!$F$53:$F$592,0),MATCH(Sayfa2!$F$1,'Sınav Takvimi'!$B$53:$I$53,0))</f>
        <v>45051</v>
      </c>
      <c r="G40" s="28" t="str">
        <f>INDEX('Sınav Takvimi'!$B$53:$I$592,MATCH(Sayfa2!C40,'Sınav Takvimi'!$F$53:$F$592,0),MATCH(Sayfa2!$G$1,'Sınav Takvimi'!$B$53:$I$53,0))</f>
        <v>10:45 - 12:00</v>
      </c>
      <c r="H40" s="10" t="str">
        <f>INDEX('Sınav Takvimi'!$B$53:$I$592,MATCH(Sayfa2!C40,'Sınav Takvimi'!$F$53:$F$592,0),MATCH(Sayfa2!$H$1,'Sınav Takvimi'!$B$53:$I$53,0))</f>
        <v>ONLİNE</v>
      </c>
      <c r="I40" s="10"/>
      <c r="K40" t="s">
        <v>340</v>
      </c>
      <c r="L40" t="s">
        <v>341</v>
      </c>
    </row>
    <row r="41" spans="2:12" ht="17.25" customHeight="1" x14ac:dyDescent="0.25">
      <c r="B41" s="20" t="s">
        <v>7</v>
      </c>
      <c r="C41" s="18" t="s">
        <v>119</v>
      </c>
      <c r="D41" s="9">
        <v>67</v>
      </c>
      <c r="E41" s="8" t="s">
        <v>112</v>
      </c>
      <c r="F41" s="28">
        <f>INDEX('Sınav Takvimi'!$B$53:$I$592,MATCH(Sayfa2!C41,'Sınav Takvimi'!$F$53:$F$592,0),MATCH(Sayfa2!$F$1,'Sınav Takvimi'!$B$53:$I$53,0))</f>
        <v>45048</v>
      </c>
      <c r="G41" s="28" t="str">
        <f>INDEX('Sınav Takvimi'!$B$53:$I$592,MATCH(Sayfa2!C41,'Sınav Takvimi'!$F$53:$F$592,0),MATCH(Sayfa2!$G$1,'Sınav Takvimi'!$B$53:$I$53,0))</f>
        <v>13:00 - 14:15</v>
      </c>
      <c r="H41" s="10" t="str">
        <f>INDEX('Sınav Takvimi'!$B$53:$I$592,MATCH(Sayfa2!C41,'Sınav Takvimi'!$F$53:$F$592,0),MATCH(Sayfa2!$H$1,'Sınav Takvimi'!$B$53:$I$53,0))</f>
        <v>ONLİNE</v>
      </c>
      <c r="I41" s="10"/>
      <c r="K41" t="s">
        <v>342</v>
      </c>
      <c r="L41" t="s">
        <v>343</v>
      </c>
    </row>
    <row r="42" spans="2:12" ht="17.25" customHeight="1" x14ac:dyDescent="0.25">
      <c r="B42" s="20" t="s">
        <v>7</v>
      </c>
      <c r="C42" s="18" t="s">
        <v>120</v>
      </c>
      <c r="D42" s="9">
        <v>60</v>
      </c>
      <c r="E42" s="8" t="s">
        <v>112</v>
      </c>
      <c r="F42" s="28">
        <f>INDEX('Sınav Takvimi'!$B$53:$I$592,MATCH(Sayfa2!C42,'Sınav Takvimi'!$F$53:$F$592,0),MATCH(Sayfa2!$F$1,'Sınav Takvimi'!$B$53:$I$53,0))</f>
        <v>45049</v>
      </c>
      <c r="G42" s="28" t="str">
        <f>INDEX('Sınav Takvimi'!$B$53:$I$592,MATCH(Sayfa2!C42,'Sınav Takvimi'!$F$53:$F$592,0),MATCH(Sayfa2!$G$1,'Sınav Takvimi'!$B$53:$I$53,0))</f>
        <v>13:00 - 14:15</v>
      </c>
      <c r="H42" s="10" t="str">
        <f>INDEX('Sınav Takvimi'!$B$53:$I$592,MATCH(Sayfa2!C42,'Sınav Takvimi'!$F$53:$F$592,0),MATCH(Sayfa2!$H$1,'Sınav Takvimi'!$B$53:$I$53,0))</f>
        <v>ONLİNE</v>
      </c>
      <c r="I42" s="10"/>
      <c r="K42" t="s">
        <v>344</v>
      </c>
      <c r="L42" t="s">
        <v>345</v>
      </c>
    </row>
    <row r="43" spans="2:12" ht="17.25" customHeight="1" x14ac:dyDescent="0.25">
      <c r="B43" s="20" t="s">
        <v>7</v>
      </c>
      <c r="C43" s="18" t="s">
        <v>121</v>
      </c>
      <c r="D43" s="9">
        <v>63</v>
      </c>
      <c r="E43" s="8" t="s">
        <v>30</v>
      </c>
      <c r="F43" s="28">
        <f>INDEX('Sınav Takvimi'!$B$53:$I$592,MATCH(Sayfa2!C43,'Sınav Takvimi'!$F$53:$F$592,0),MATCH(Sayfa2!$F$1,'Sınav Takvimi'!$B$53:$I$53,0))</f>
        <v>45050</v>
      </c>
      <c r="G43" s="28" t="str">
        <f>INDEX('Sınav Takvimi'!$B$53:$I$592,MATCH(Sayfa2!C43,'Sınav Takvimi'!$F$53:$F$592,0),MATCH(Sayfa2!$G$1,'Sınav Takvimi'!$B$53:$I$53,0))</f>
        <v>10:45 - 12:00</v>
      </c>
      <c r="H43" s="10" t="str">
        <f>INDEX('Sınav Takvimi'!$B$53:$I$592,MATCH(Sayfa2!C43,'Sınav Takvimi'!$F$53:$F$592,0),MATCH(Sayfa2!$H$1,'Sınav Takvimi'!$B$53:$I$53,0))</f>
        <v>ONLİNE</v>
      </c>
      <c r="I43" s="10"/>
      <c r="K43" t="s">
        <v>346</v>
      </c>
      <c r="L43" t="s">
        <v>347</v>
      </c>
    </row>
    <row r="44" spans="2:12" ht="17.25" customHeight="1" x14ac:dyDescent="0.25">
      <c r="B44" s="20" t="s">
        <v>7</v>
      </c>
      <c r="C44" s="18" t="s">
        <v>122</v>
      </c>
      <c r="D44" s="9">
        <v>56</v>
      </c>
      <c r="E44" s="8" t="s">
        <v>123</v>
      </c>
      <c r="F44" s="28">
        <f>INDEX('Sınav Takvimi'!$B$53:$I$592,MATCH(Sayfa2!C44,'Sınav Takvimi'!$F$53:$F$592,0),MATCH(Sayfa2!$F$1,'Sınav Takvimi'!$B$53:$I$53,0))</f>
        <v>45048</v>
      </c>
      <c r="G44" s="28" t="str">
        <f>INDEX('Sınav Takvimi'!$B$53:$I$592,MATCH(Sayfa2!C44,'Sınav Takvimi'!$F$53:$F$592,0),MATCH(Sayfa2!$G$1,'Sınav Takvimi'!$B$53:$I$53,0))</f>
        <v>14:30 - 15:45</v>
      </c>
      <c r="H44" s="10" t="str">
        <f>INDEX('Sınav Takvimi'!$B$53:$I$592,MATCH(Sayfa2!C44,'Sınav Takvimi'!$F$53:$F$592,0),MATCH(Sayfa2!$H$1,'Sınav Takvimi'!$B$53:$I$53,0))</f>
        <v>ONLİNE</v>
      </c>
      <c r="I44" s="10"/>
      <c r="K44" t="s">
        <v>348</v>
      </c>
      <c r="L44" t="s">
        <v>349</v>
      </c>
    </row>
    <row r="45" spans="2:12" ht="26.25" x14ac:dyDescent="0.25">
      <c r="B45" s="20" t="s">
        <v>7</v>
      </c>
      <c r="C45" s="18" t="s">
        <v>124</v>
      </c>
      <c r="D45" s="9">
        <v>13</v>
      </c>
      <c r="E45" s="8" t="s">
        <v>29</v>
      </c>
      <c r="F45" s="28">
        <f>INDEX('Sınav Takvimi'!$B$53:$I$592,MATCH(Sayfa2!C45,'Sınav Takvimi'!$F$53:$F$592,0),MATCH(Sayfa2!$F$1,'Sınav Takvimi'!$B$53:$I$53,0))</f>
        <v>45046</v>
      </c>
      <c r="G45" s="28" t="str">
        <f>INDEX('Sınav Takvimi'!$B$53:$I$592,MATCH(Sayfa2!C45,'Sınav Takvimi'!$F$53:$F$592,0),MATCH(Sayfa2!$G$1,'Sınav Takvimi'!$B$53:$I$53,0))</f>
        <v>10:45 - 12:00</v>
      </c>
      <c r="H45" s="10" t="str">
        <f>INDEX('Sınav Takvimi'!$B$53:$I$592,MATCH(Sayfa2!C45,'Sınav Takvimi'!$F$53:$F$592,0),MATCH(Sayfa2!$H$1,'Sınav Takvimi'!$B$53:$I$53,0))</f>
        <v>ONLİNE</v>
      </c>
      <c r="I45" s="10"/>
      <c r="K45" t="s">
        <v>350</v>
      </c>
      <c r="L45" t="s">
        <v>351</v>
      </c>
    </row>
    <row r="46" spans="2:12" ht="17.25" customHeight="1" x14ac:dyDescent="0.25">
      <c r="B46" s="20" t="s">
        <v>7</v>
      </c>
      <c r="C46" s="18" t="s">
        <v>124</v>
      </c>
      <c r="D46" s="9">
        <v>12</v>
      </c>
      <c r="E46" s="8" t="s">
        <v>30</v>
      </c>
      <c r="F46" s="28">
        <f>INDEX('Sınav Takvimi'!$B$53:$I$592,MATCH(Sayfa2!C46,'Sınav Takvimi'!$F$53:$F$592,0),MATCH(Sayfa2!$F$1,'Sınav Takvimi'!$B$53:$I$53,0))</f>
        <v>45046</v>
      </c>
      <c r="G46" s="28" t="str">
        <f>INDEX('Sınav Takvimi'!$B$53:$I$592,MATCH(Sayfa2!C46,'Sınav Takvimi'!$F$53:$F$592,0),MATCH(Sayfa2!$G$1,'Sınav Takvimi'!$B$53:$I$53,0))</f>
        <v>10:45 - 12:00</v>
      </c>
      <c r="H46" s="10" t="str">
        <f>INDEX('Sınav Takvimi'!$B$53:$I$592,MATCH(Sayfa2!C46,'Sınav Takvimi'!$F$53:$F$592,0),MATCH(Sayfa2!$H$1,'Sınav Takvimi'!$B$53:$I$53,0))</f>
        <v>ONLİNE</v>
      </c>
      <c r="I46" s="10"/>
      <c r="K46" t="s">
        <v>350</v>
      </c>
      <c r="L46" t="s">
        <v>351</v>
      </c>
    </row>
    <row r="47" spans="2:12" ht="17.25" customHeight="1" x14ac:dyDescent="0.25">
      <c r="B47" s="20" t="s">
        <v>7</v>
      </c>
      <c r="C47" s="18" t="s">
        <v>124</v>
      </c>
      <c r="D47" s="9">
        <v>15</v>
      </c>
      <c r="E47" s="8" t="s">
        <v>28</v>
      </c>
      <c r="F47" s="28">
        <f>INDEX('Sınav Takvimi'!$B$53:$I$592,MATCH(Sayfa2!C47,'Sınav Takvimi'!$F$53:$F$592,0),MATCH(Sayfa2!$F$1,'Sınav Takvimi'!$B$53:$I$53,0))</f>
        <v>45046</v>
      </c>
      <c r="G47" s="28" t="str">
        <f>INDEX('Sınav Takvimi'!$B$53:$I$592,MATCH(Sayfa2!C47,'Sınav Takvimi'!$F$53:$F$592,0),MATCH(Sayfa2!$G$1,'Sınav Takvimi'!$B$53:$I$53,0))</f>
        <v>10:45 - 12:00</v>
      </c>
      <c r="H47" s="10" t="str">
        <f>INDEX('Sınav Takvimi'!$B$53:$I$592,MATCH(Sayfa2!C47,'Sınav Takvimi'!$F$53:$F$592,0),MATCH(Sayfa2!$H$1,'Sınav Takvimi'!$B$53:$I$53,0))</f>
        <v>ONLİNE</v>
      </c>
      <c r="I47" s="10"/>
      <c r="K47" t="s">
        <v>350</v>
      </c>
      <c r="L47" t="s">
        <v>351</v>
      </c>
    </row>
    <row r="48" spans="2:12" ht="17.25" customHeight="1" x14ac:dyDescent="0.25">
      <c r="B48" s="20" t="s">
        <v>7</v>
      </c>
      <c r="C48" s="18" t="s">
        <v>124</v>
      </c>
      <c r="D48" s="9">
        <v>15</v>
      </c>
      <c r="E48" s="8" t="s">
        <v>112</v>
      </c>
      <c r="F48" s="28">
        <f>INDEX('Sınav Takvimi'!$B$53:$I$592,MATCH(Sayfa2!C48,'Sınav Takvimi'!$F$53:$F$592,0),MATCH(Sayfa2!$F$1,'Sınav Takvimi'!$B$53:$I$53,0))</f>
        <v>45046</v>
      </c>
      <c r="G48" s="28" t="str">
        <f>INDEX('Sınav Takvimi'!$B$53:$I$592,MATCH(Sayfa2!C48,'Sınav Takvimi'!$F$53:$F$592,0),MATCH(Sayfa2!$G$1,'Sınav Takvimi'!$B$53:$I$53,0))</f>
        <v>10:45 - 12:00</v>
      </c>
      <c r="H48" s="10" t="str">
        <f>INDEX('Sınav Takvimi'!$B$53:$I$592,MATCH(Sayfa2!C48,'Sınav Takvimi'!$F$53:$F$592,0),MATCH(Sayfa2!$H$1,'Sınav Takvimi'!$B$53:$I$53,0))</f>
        <v>ONLİNE</v>
      </c>
      <c r="I48" s="10"/>
      <c r="K48" t="s">
        <v>350</v>
      </c>
      <c r="L48" t="s">
        <v>351</v>
      </c>
    </row>
    <row r="49" spans="2:14" ht="17.25" customHeight="1" x14ac:dyDescent="0.25">
      <c r="B49" s="20" t="s">
        <v>7</v>
      </c>
      <c r="C49" s="18" t="s">
        <v>125</v>
      </c>
      <c r="D49" s="9">
        <v>34</v>
      </c>
      <c r="E49" s="8" t="s">
        <v>25</v>
      </c>
      <c r="F49" s="28">
        <f>INDEX('Sınav Takvimi'!$B$53:$I$592,MATCH(Sayfa2!C49,'Sınav Takvimi'!$F$53:$F$592,0),MATCH(Sayfa2!$F$1,'Sınav Takvimi'!$B$53:$I$53,0))</f>
        <v>45045</v>
      </c>
      <c r="G49" s="28" t="str">
        <f>INDEX('Sınav Takvimi'!$B$53:$I$592,MATCH(Sayfa2!C49,'Sınav Takvimi'!$F$53:$F$592,0),MATCH(Sayfa2!$G$1,'Sınav Takvimi'!$B$53:$I$53,0))</f>
        <v>13:00 - 14:15</v>
      </c>
      <c r="H49" s="10" t="str">
        <f>INDEX('Sınav Takvimi'!$B$53:$I$592,MATCH(Sayfa2!C49,'Sınav Takvimi'!$F$53:$F$592,0),MATCH(Sayfa2!$H$1,'Sınav Takvimi'!$B$53:$I$53,0))</f>
        <v>ONLİNE</v>
      </c>
      <c r="I49" s="10"/>
      <c r="K49" t="s">
        <v>352</v>
      </c>
      <c r="L49" t="s">
        <v>353</v>
      </c>
    </row>
    <row r="50" spans="2:14" ht="17.25" customHeight="1" x14ac:dyDescent="0.25">
      <c r="B50" s="20" t="s">
        <v>7</v>
      </c>
      <c r="C50" s="18" t="s">
        <v>126</v>
      </c>
      <c r="D50" s="9">
        <v>36</v>
      </c>
      <c r="E50" s="8" t="s">
        <v>29</v>
      </c>
      <c r="F50" s="28">
        <f>INDEX('Sınav Takvimi'!$B$53:$I$592,MATCH(Sayfa2!C50,'Sınav Takvimi'!$F$53:$F$592,0),MATCH(Sayfa2!$F$1,'Sınav Takvimi'!$B$53:$I$53,0))</f>
        <v>45050</v>
      </c>
      <c r="G50" s="28" t="str">
        <f>INDEX('Sınav Takvimi'!$B$53:$I$592,MATCH(Sayfa2!C50,'Sınav Takvimi'!$F$53:$F$592,0),MATCH(Sayfa2!$G$1,'Sınav Takvimi'!$B$53:$I$53,0))</f>
        <v>14:30 - 15:45</v>
      </c>
      <c r="H50" s="10" t="str">
        <f>INDEX('Sınav Takvimi'!$B$53:$I$592,MATCH(Sayfa2!C50,'Sınav Takvimi'!$F$53:$F$592,0),MATCH(Sayfa2!$H$1,'Sınav Takvimi'!$B$53:$I$53,0))</f>
        <v>ONLİNE</v>
      </c>
      <c r="I50" s="10"/>
      <c r="K50" t="s">
        <v>354</v>
      </c>
      <c r="L50" t="s">
        <v>355</v>
      </c>
    </row>
    <row r="51" spans="2:14" ht="17.25" customHeight="1" x14ac:dyDescent="0.25">
      <c r="B51" s="20" t="s">
        <v>7</v>
      </c>
      <c r="C51" s="18" t="s">
        <v>127</v>
      </c>
      <c r="D51" s="9">
        <v>76</v>
      </c>
      <c r="E51" s="8" t="s">
        <v>30</v>
      </c>
      <c r="F51" s="28">
        <f>INDEX('Sınav Takvimi'!$B$53:$I$592,MATCH(Sayfa2!C51,'Sınav Takvimi'!$F$53:$F$592,0),MATCH(Sayfa2!$F$1,'Sınav Takvimi'!$B$53:$I$53,0))</f>
        <v>45050</v>
      </c>
      <c r="G51" s="28" t="str">
        <f>INDEX('Sınav Takvimi'!$B$53:$I$592,MATCH(Sayfa2!C51,'Sınav Takvimi'!$F$53:$F$592,0),MATCH(Sayfa2!$G$1,'Sınav Takvimi'!$B$53:$I$53,0))</f>
        <v>13:00 - 14:15</v>
      </c>
      <c r="H51" s="10" t="str">
        <f>INDEX('Sınav Takvimi'!$B$53:$I$592,MATCH(Sayfa2!C51,'Sınav Takvimi'!$F$53:$F$592,0),MATCH(Sayfa2!$H$1,'Sınav Takvimi'!$B$53:$I$53,0))</f>
        <v>ONLİNE</v>
      </c>
      <c r="I51" s="10"/>
      <c r="K51" t="s">
        <v>356</v>
      </c>
      <c r="L51" t="s">
        <v>357</v>
      </c>
    </row>
    <row r="52" spans="2:14" ht="17.25" customHeight="1" x14ac:dyDescent="0.25">
      <c r="C52" s="18"/>
      <c r="D52" s="9"/>
      <c r="E52" s="8"/>
      <c r="F52" s="28">
        <f>INDEX('Sınav Takvimi'!$B$53:$I$592,MATCH(Sayfa2!C52,'Sınav Takvimi'!$F$53:$F$592,0),MATCH(Sayfa2!$F$1,'Sınav Takvimi'!$B$53:$I$53,0))</f>
        <v>45045</v>
      </c>
      <c r="G52" s="28" t="str">
        <f>INDEX('Sınav Takvimi'!$B$53:$I$592,MATCH(Sayfa2!C52,'Sınav Takvimi'!$F$53:$F$592,0),MATCH(Sayfa2!$G$1,'Sınav Takvimi'!$B$53:$I$53,0))</f>
        <v>09:15 -10:30</v>
      </c>
      <c r="H52" s="10" t="str">
        <f>INDEX('Sınav Takvimi'!$B$53:$I$592,MATCH(Sayfa2!C52,'Sınav Takvimi'!$F$53:$F$592,0),MATCH(Sayfa2!$H$1,'Sınav Takvimi'!$B$53:$I$53,0))</f>
        <v/>
      </c>
      <c r="I52" s="10"/>
      <c r="K52" t="s">
        <v>296</v>
      </c>
      <c r="L52" t="s">
        <v>297</v>
      </c>
    </row>
    <row r="53" spans="2:14" ht="17.25" customHeight="1" x14ac:dyDescent="0.25">
      <c r="C53" s="18"/>
      <c r="D53" s="9"/>
      <c r="E53" s="8"/>
      <c r="F53" s="28">
        <f>INDEX('Sınav Takvimi'!$B$53:$I$592,MATCH(Sayfa2!C53,'Sınav Takvimi'!$F$53:$F$592,0),MATCH(Sayfa2!$F$1,'Sınav Takvimi'!$B$53:$I$53,0))</f>
        <v>45045</v>
      </c>
      <c r="G53" s="28" t="str">
        <f>INDEX('Sınav Takvimi'!$B$53:$I$592,MATCH(Sayfa2!C53,'Sınav Takvimi'!$F$53:$F$592,0),MATCH(Sayfa2!$G$1,'Sınav Takvimi'!$B$53:$I$53,0))</f>
        <v>09:15 -10:30</v>
      </c>
      <c r="H53" s="10" t="str">
        <f>INDEX('Sınav Takvimi'!$B$53:$I$592,MATCH(Sayfa2!C53,'Sınav Takvimi'!$F$53:$F$592,0),MATCH(Sayfa2!$H$1,'Sınav Takvimi'!$B$53:$I$53,0))</f>
        <v/>
      </c>
      <c r="I53" s="10"/>
      <c r="K53" t="s">
        <v>296</v>
      </c>
      <c r="L53" t="s">
        <v>297</v>
      </c>
    </row>
    <row r="54" spans="2:14" ht="17.25" customHeight="1" x14ac:dyDescent="0.25">
      <c r="C54" s="18"/>
      <c r="D54" s="9"/>
      <c r="E54" s="8"/>
      <c r="F54" s="28">
        <f>INDEX('Sınav Takvimi'!$B$53:$I$592,MATCH(Sayfa2!C54,'Sınav Takvimi'!$F$53:$F$592,0),MATCH(Sayfa2!$F$1,'Sınav Takvimi'!$B$53:$I$53,0))</f>
        <v>45045</v>
      </c>
      <c r="G54" s="28" t="str">
        <f>INDEX('Sınav Takvimi'!$B$53:$I$592,MATCH(Sayfa2!C54,'Sınav Takvimi'!$F$53:$F$592,0),MATCH(Sayfa2!$G$1,'Sınav Takvimi'!$B$53:$I$53,0))</f>
        <v>09:15 -10:30</v>
      </c>
      <c r="H54" s="10" t="str">
        <f>INDEX('Sınav Takvimi'!$B$53:$I$592,MATCH(Sayfa2!C54,'Sınav Takvimi'!$F$53:$F$592,0),MATCH(Sayfa2!$H$1,'Sınav Takvimi'!$B$53:$I$53,0))</f>
        <v/>
      </c>
      <c r="I54" s="10"/>
      <c r="K54" t="s">
        <v>296</v>
      </c>
      <c r="L54" t="s">
        <v>297</v>
      </c>
    </row>
    <row r="55" spans="2:14" ht="17.25" customHeight="1" x14ac:dyDescent="0.25">
      <c r="C55" s="18"/>
      <c r="D55" s="9"/>
      <c r="E55" s="8"/>
      <c r="F55" s="28">
        <f>INDEX('Sınav Takvimi'!$B$53:$I$592,MATCH(Sayfa2!C55,'Sınav Takvimi'!$F$53:$F$592,0),MATCH(Sayfa2!$F$1,'Sınav Takvimi'!$B$53:$I$53,0))</f>
        <v>45045</v>
      </c>
      <c r="G55" s="28" t="str">
        <f>INDEX('Sınav Takvimi'!$B$53:$I$592,MATCH(Sayfa2!C55,'Sınav Takvimi'!$F$53:$F$592,0),MATCH(Sayfa2!$G$1,'Sınav Takvimi'!$B$53:$I$53,0))</f>
        <v>09:15 -10:30</v>
      </c>
      <c r="H55" s="10" t="str">
        <f>INDEX('Sınav Takvimi'!$B$53:$I$592,MATCH(Sayfa2!C55,'Sınav Takvimi'!$F$53:$F$592,0),MATCH(Sayfa2!$H$1,'Sınav Takvimi'!$B$53:$I$53,0))</f>
        <v/>
      </c>
      <c r="I55" s="10"/>
      <c r="K55" t="s">
        <v>296</v>
      </c>
      <c r="L55" t="s">
        <v>297</v>
      </c>
    </row>
    <row r="56" spans="2:14" ht="17.25" customHeight="1" x14ac:dyDescent="0.25">
      <c r="B56" s="20" t="s">
        <v>8</v>
      </c>
      <c r="C56" s="18" t="s">
        <v>128</v>
      </c>
      <c r="D56" s="9">
        <v>78</v>
      </c>
      <c r="E56" s="8" t="s">
        <v>31</v>
      </c>
      <c r="F56" s="28">
        <f>INDEX('Sınav Takvimi'!$B$53:$I$592,MATCH(Sayfa2!C56,'Sınav Takvimi'!$F$53:$F$592,0),MATCH(Sayfa2!$F$1,'Sınav Takvimi'!$B$53:$I$53,0))</f>
        <v>45050</v>
      </c>
      <c r="G56" s="28" t="str">
        <f>INDEX('Sınav Takvimi'!$B$53:$I$592,MATCH(Sayfa2!C56,'Sınav Takvimi'!$F$53:$F$592,0),MATCH(Sayfa2!$G$1,'Sınav Takvimi'!$B$53:$I$53,0))</f>
        <v>13:00 - 14:15</v>
      </c>
      <c r="H56" s="10" t="str">
        <f>INDEX('Sınav Takvimi'!$B$53:$I$592,MATCH(Sayfa2!C56,'Sınav Takvimi'!$F$53:$F$592,0),MATCH(Sayfa2!$H$1,'Sınav Takvimi'!$B$53:$I$53,0))</f>
        <v>ONLİNE</v>
      </c>
      <c r="I56" s="10"/>
      <c r="K56" t="s">
        <v>358</v>
      </c>
      <c r="L56" t="s">
        <v>359</v>
      </c>
    </row>
    <row r="57" spans="2:14" ht="17.25" customHeight="1" x14ac:dyDescent="0.25">
      <c r="B57" s="20" t="s">
        <v>8</v>
      </c>
      <c r="C57" s="18" t="s">
        <v>129</v>
      </c>
      <c r="D57" s="9">
        <v>85</v>
      </c>
      <c r="E57" s="8" t="s">
        <v>32</v>
      </c>
      <c r="F57" s="28">
        <f>INDEX('Sınav Takvimi'!$B$53:$I$592,MATCH(Sayfa2!C57,'Sınav Takvimi'!$F$53:$F$592,0),MATCH(Sayfa2!$F$1,'Sınav Takvimi'!$B$53:$I$53,0))</f>
        <v>45046</v>
      </c>
      <c r="G57" s="28" t="str">
        <f>INDEX('Sınav Takvimi'!$B$53:$I$592,MATCH(Sayfa2!C57,'Sınav Takvimi'!$F$53:$F$592,0),MATCH(Sayfa2!$G$1,'Sınav Takvimi'!$B$53:$I$53,0))</f>
        <v>13:00 - 14:15</v>
      </c>
      <c r="H57" s="10" t="str">
        <f>INDEX('Sınav Takvimi'!$B$53:$I$592,MATCH(Sayfa2!C57,'Sınav Takvimi'!$F$53:$F$592,0),MATCH(Sayfa2!$H$1,'Sınav Takvimi'!$B$53:$I$53,0))</f>
        <v>ONLİNE</v>
      </c>
      <c r="I57" s="10"/>
      <c r="K57" t="s">
        <v>360</v>
      </c>
      <c r="L57" t="s">
        <v>361</v>
      </c>
    </row>
    <row r="58" spans="2:14" ht="17.25" customHeight="1" x14ac:dyDescent="0.25">
      <c r="B58" s="20" t="s">
        <v>8</v>
      </c>
      <c r="C58" s="18" t="s">
        <v>130</v>
      </c>
      <c r="D58" s="9">
        <v>79</v>
      </c>
      <c r="E58" s="8" t="s">
        <v>33</v>
      </c>
      <c r="F58" s="28">
        <f>INDEX('Sınav Takvimi'!$B$53:$I$592,MATCH(Sayfa2!C58,'Sınav Takvimi'!$F$53:$F$592,0),MATCH(Sayfa2!$F$1,'Sınav Takvimi'!$B$53:$I$53,0))</f>
        <v>45051</v>
      </c>
      <c r="G58" s="28" t="str">
        <f>INDEX('Sınav Takvimi'!$B$53:$I$592,MATCH(Sayfa2!C58,'Sınav Takvimi'!$F$53:$F$592,0),MATCH(Sayfa2!$G$1,'Sınav Takvimi'!$B$53:$I$53,0))</f>
        <v>09:15 -10:30</v>
      </c>
      <c r="H58" s="10" t="str">
        <f>INDEX('Sınav Takvimi'!$B$53:$I$592,MATCH(Sayfa2!C58,'Sınav Takvimi'!$F$53:$F$592,0),MATCH(Sayfa2!$H$1,'Sınav Takvimi'!$B$53:$I$53,0))</f>
        <v>ONLİNE</v>
      </c>
      <c r="I58" s="10"/>
      <c r="K58" t="s">
        <v>362</v>
      </c>
      <c r="L58" t="s">
        <v>363</v>
      </c>
    </row>
    <row r="59" spans="2:14" ht="17.25" customHeight="1" x14ac:dyDescent="0.25">
      <c r="B59" s="20" t="s">
        <v>8</v>
      </c>
      <c r="C59" s="18" t="s">
        <v>131</v>
      </c>
      <c r="D59" s="9">
        <v>80</v>
      </c>
      <c r="E59" s="8" t="s">
        <v>32</v>
      </c>
      <c r="F59" s="28">
        <f>INDEX('Sınav Takvimi'!$B$53:$I$592,MATCH(Sayfa2!C59,'Sınav Takvimi'!$F$53:$F$592,0),MATCH(Sayfa2!$F$1,'Sınav Takvimi'!$B$53:$I$53,0))</f>
        <v>45048</v>
      </c>
      <c r="G59" s="28" t="str">
        <f>INDEX('Sınav Takvimi'!$B$53:$I$592,MATCH(Sayfa2!C59,'Sınav Takvimi'!$F$53:$F$592,0),MATCH(Sayfa2!$G$1,'Sınav Takvimi'!$B$53:$I$53,0))</f>
        <v>10:45 - 12:00</v>
      </c>
      <c r="H59" s="10" t="str">
        <f>INDEX('Sınav Takvimi'!$B$53:$I$592,MATCH(Sayfa2!C59,'Sınav Takvimi'!$F$53:$F$592,0),MATCH(Sayfa2!$H$1,'Sınav Takvimi'!$B$53:$I$53,0))</f>
        <v>ONLİNE</v>
      </c>
      <c r="I59" s="10"/>
      <c r="K59" t="s">
        <v>364</v>
      </c>
      <c r="L59" t="s">
        <v>365</v>
      </c>
    </row>
    <row r="60" spans="2:14" ht="17.25" customHeight="1" x14ac:dyDescent="0.25">
      <c r="B60" s="20" t="s">
        <v>8</v>
      </c>
      <c r="C60" s="18" t="s">
        <v>132</v>
      </c>
      <c r="D60" s="9">
        <v>87</v>
      </c>
      <c r="E60" s="8" t="s">
        <v>133</v>
      </c>
      <c r="F60" s="28">
        <f>INDEX('Sınav Takvimi'!$B$53:$I$592,MATCH(Sayfa2!C60,'Sınav Takvimi'!$F$53:$F$592,0),MATCH(Sayfa2!$F$1,'Sınav Takvimi'!$B$53:$I$53,0))</f>
        <v>45050</v>
      </c>
      <c r="G60" s="28" t="str">
        <f>INDEX('Sınav Takvimi'!$B$53:$I$592,MATCH(Sayfa2!C60,'Sınav Takvimi'!$F$53:$F$592,0),MATCH(Sayfa2!$G$1,'Sınav Takvimi'!$B$53:$I$53,0))</f>
        <v>10:45 - 12:00</v>
      </c>
      <c r="H60" s="10" t="str">
        <f>INDEX('Sınav Takvimi'!$B$53:$I$592,MATCH(Sayfa2!C60,'Sınav Takvimi'!$F$53:$F$592,0),MATCH(Sayfa2!$H$1,'Sınav Takvimi'!$B$53:$I$53,0))</f>
        <v>ONLİNE</v>
      </c>
      <c r="I60" s="10"/>
      <c r="K60" t="s">
        <v>366</v>
      </c>
      <c r="L60" t="s">
        <v>367</v>
      </c>
      <c r="N60">
        <v>600</v>
      </c>
    </row>
    <row r="61" spans="2:14" ht="17.25" customHeight="1" x14ac:dyDescent="0.25">
      <c r="B61" s="20" t="s">
        <v>8</v>
      </c>
      <c r="C61" s="18" t="s">
        <v>134</v>
      </c>
      <c r="D61" s="9">
        <v>85</v>
      </c>
      <c r="E61" s="8" t="s">
        <v>32</v>
      </c>
      <c r="F61" s="28">
        <f>INDEX('Sınav Takvimi'!$B$53:$I$592,MATCH(Sayfa2!C61,'Sınav Takvimi'!$F$53:$F$592,0),MATCH(Sayfa2!$F$1,'Sınav Takvimi'!$B$53:$I$53,0))</f>
        <v>45048</v>
      </c>
      <c r="G61" s="28" t="str">
        <f>INDEX('Sınav Takvimi'!$B$53:$I$592,MATCH(Sayfa2!C61,'Sınav Takvimi'!$F$53:$F$592,0),MATCH(Sayfa2!$G$1,'Sınav Takvimi'!$B$53:$I$53,0))</f>
        <v>13:00 - 14:15</v>
      </c>
      <c r="H61" s="10" t="str">
        <f>INDEX('Sınav Takvimi'!$B$53:$I$592,MATCH(Sayfa2!C61,'Sınav Takvimi'!$F$53:$F$592,0),MATCH(Sayfa2!$H$1,'Sınav Takvimi'!$B$53:$I$53,0))</f>
        <v>ONLİNE</v>
      </c>
      <c r="I61" s="10"/>
      <c r="K61" t="s">
        <v>368</v>
      </c>
      <c r="L61" t="s">
        <v>369</v>
      </c>
    </row>
    <row r="62" spans="2:14" ht="17.25" customHeight="1" x14ac:dyDescent="0.25">
      <c r="B62" s="20" t="s">
        <v>8</v>
      </c>
      <c r="C62" s="18" t="s">
        <v>135</v>
      </c>
      <c r="D62" s="9">
        <v>81</v>
      </c>
      <c r="E62" s="8" t="s">
        <v>31</v>
      </c>
      <c r="F62" s="28">
        <f>INDEX('Sınav Takvimi'!$B$53:$I$592,MATCH(Sayfa2!C62,'Sınav Takvimi'!$F$53:$F$592,0),MATCH(Sayfa2!$F$1,'Sınav Takvimi'!$B$53:$I$53,0))</f>
        <v>45049</v>
      </c>
      <c r="G62" s="28" t="str">
        <f>INDEX('Sınav Takvimi'!$B$53:$I$592,MATCH(Sayfa2!C62,'Sınav Takvimi'!$F$53:$F$592,0),MATCH(Sayfa2!$G$1,'Sınav Takvimi'!$B$53:$I$53,0))</f>
        <v>13:00 - 14:15</v>
      </c>
      <c r="H62" s="10" t="str">
        <f>INDEX('Sınav Takvimi'!$B$53:$I$592,MATCH(Sayfa2!C62,'Sınav Takvimi'!$F$53:$F$592,0),MATCH(Sayfa2!$H$1,'Sınav Takvimi'!$B$53:$I$53,0))</f>
        <v>ONLİNE</v>
      </c>
      <c r="I62" s="10"/>
      <c r="K62" t="s">
        <v>370</v>
      </c>
      <c r="L62" t="s">
        <v>371</v>
      </c>
    </row>
    <row r="63" spans="2:14" ht="17.25" customHeight="1" x14ac:dyDescent="0.25">
      <c r="B63" s="20" t="s">
        <v>8</v>
      </c>
      <c r="C63" s="18" t="s">
        <v>136</v>
      </c>
      <c r="D63" s="9">
        <v>44</v>
      </c>
      <c r="E63" s="8" t="s">
        <v>31</v>
      </c>
      <c r="F63" s="28">
        <f>INDEX('Sınav Takvimi'!$B$53:$I$592,MATCH(Sayfa2!C63,'Sınav Takvimi'!$F$53:$F$592,0),MATCH(Sayfa2!$F$1,'Sınav Takvimi'!$B$53:$I$53,0))</f>
        <v>45049</v>
      </c>
      <c r="G63" s="28" t="str">
        <f>INDEX('Sınav Takvimi'!$B$53:$I$592,MATCH(Sayfa2!C63,'Sınav Takvimi'!$F$53:$F$592,0),MATCH(Sayfa2!$G$1,'Sınav Takvimi'!$B$53:$I$53,0))</f>
        <v>10:45 - 12:00</v>
      </c>
      <c r="H63" s="10" t="str">
        <f>INDEX('Sınav Takvimi'!$B$53:$I$592,MATCH(Sayfa2!C63,'Sınav Takvimi'!$F$53:$F$592,0),MATCH(Sayfa2!$H$1,'Sınav Takvimi'!$B$53:$I$53,0))</f>
        <v>ONLİNE</v>
      </c>
      <c r="I63" s="10"/>
      <c r="K63" t="s">
        <v>372</v>
      </c>
      <c r="L63" t="s">
        <v>373</v>
      </c>
    </row>
    <row r="64" spans="2:14" ht="17.25" customHeight="1" x14ac:dyDescent="0.25">
      <c r="B64" s="20" t="s">
        <v>8</v>
      </c>
      <c r="C64" s="18" t="s">
        <v>137</v>
      </c>
      <c r="D64" s="9">
        <v>21</v>
      </c>
      <c r="E64" s="8" t="s">
        <v>33</v>
      </c>
      <c r="F64" s="28">
        <f>INDEX('Sınav Takvimi'!$B$53:$I$592,MATCH(Sayfa2!C64,'Sınav Takvimi'!$F$53:$F$592,0),MATCH(Sayfa2!$F$1,'Sınav Takvimi'!$B$53:$I$53,0))</f>
        <v>45051</v>
      </c>
      <c r="G64" s="28" t="str">
        <f>INDEX('Sınav Takvimi'!$B$53:$I$592,MATCH(Sayfa2!C64,'Sınav Takvimi'!$F$53:$F$592,0),MATCH(Sayfa2!$G$1,'Sınav Takvimi'!$B$53:$I$53,0))</f>
        <v>10:45 - 12:00</v>
      </c>
      <c r="H64" s="10" t="str">
        <f>INDEX('Sınav Takvimi'!$B$53:$I$592,MATCH(Sayfa2!C64,'Sınav Takvimi'!$F$53:$F$592,0),MATCH(Sayfa2!$H$1,'Sınav Takvimi'!$B$53:$I$53,0))</f>
        <v>ONLİNE</v>
      </c>
      <c r="I64" s="10"/>
      <c r="K64" t="s">
        <v>374</v>
      </c>
      <c r="L64" t="s">
        <v>375</v>
      </c>
    </row>
    <row r="65" spans="2:12" ht="17.25" customHeight="1" x14ac:dyDescent="0.25">
      <c r="B65" s="20" t="s">
        <v>8</v>
      </c>
      <c r="C65" s="18" t="s">
        <v>138</v>
      </c>
      <c r="D65" s="9">
        <v>46</v>
      </c>
      <c r="E65" s="8" t="s">
        <v>32</v>
      </c>
      <c r="F65" s="28">
        <f>INDEX('Sınav Takvimi'!$B$53:$I$592,MATCH(Sayfa2!C65,'Sınav Takvimi'!$F$53:$F$592,0),MATCH(Sayfa2!$F$1,'Sınav Takvimi'!$B$53:$I$53,0))</f>
        <v>45048</v>
      </c>
      <c r="G65" s="28" t="str">
        <f>INDEX('Sınav Takvimi'!$B$53:$I$592,MATCH(Sayfa2!C65,'Sınav Takvimi'!$F$53:$F$592,0),MATCH(Sayfa2!$G$1,'Sınav Takvimi'!$B$53:$I$53,0))</f>
        <v>14:30 - 15:45</v>
      </c>
      <c r="H65" s="10" t="str">
        <f>INDEX('Sınav Takvimi'!$B$53:$I$592,MATCH(Sayfa2!C65,'Sınav Takvimi'!$F$53:$F$592,0),MATCH(Sayfa2!$H$1,'Sınav Takvimi'!$B$53:$I$53,0))</f>
        <v>ONLİNE</v>
      </c>
      <c r="I65" s="10"/>
      <c r="K65" t="s">
        <v>376</v>
      </c>
      <c r="L65" t="s">
        <v>377</v>
      </c>
    </row>
    <row r="66" spans="2:12" ht="17.25" customHeight="1" x14ac:dyDescent="0.25">
      <c r="B66" s="20" t="s">
        <v>8</v>
      </c>
      <c r="C66" s="18" t="s">
        <v>139</v>
      </c>
      <c r="D66" s="9">
        <v>50</v>
      </c>
      <c r="E66" s="8" t="s">
        <v>32</v>
      </c>
      <c r="F66" s="28">
        <f>INDEX('Sınav Takvimi'!$B$53:$I$592,MATCH(Sayfa2!C66,'Sınav Takvimi'!$F$53:$F$592,0),MATCH(Sayfa2!$F$1,'Sınav Takvimi'!$B$53:$I$53,0))</f>
        <v>45046</v>
      </c>
      <c r="G66" s="28" t="str">
        <f>INDEX('Sınav Takvimi'!$B$53:$I$592,MATCH(Sayfa2!C66,'Sınav Takvimi'!$F$53:$F$592,0),MATCH(Sayfa2!$G$1,'Sınav Takvimi'!$B$53:$I$53,0))</f>
        <v>14:30 - 15:45</v>
      </c>
      <c r="H66" s="10" t="str">
        <f>INDEX('Sınav Takvimi'!$B$53:$I$592,MATCH(Sayfa2!C66,'Sınav Takvimi'!$F$53:$F$592,0),MATCH(Sayfa2!$H$1,'Sınav Takvimi'!$B$53:$I$53,0))</f>
        <v>ONLİNE</v>
      </c>
      <c r="I66" s="10"/>
      <c r="K66" t="s">
        <v>378</v>
      </c>
      <c r="L66" t="s">
        <v>379</v>
      </c>
    </row>
    <row r="67" spans="2:12" ht="17.25" customHeight="1" x14ac:dyDescent="0.25">
      <c r="B67" s="20" t="s">
        <v>8</v>
      </c>
      <c r="C67" s="18" t="s">
        <v>140</v>
      </c>
      <c r="D67" s="9">
        <v>45</v>
      </c>
      <c r="E67" s="8" t="s">
        <v>31</v>
      </c>
      <c r="F67" s="28">
        <f>INDEX('Sınav Takvimi'!$B$53:$I$592,MATCH(Sayfa2!C67,'Sınav Takvimi'!$F$53:$F$592,0),MATCH(Sayfa2!$F$1,'Sınav Takvimi'!$B$53:$I$53,0))</f>
        <v>45050</v>
      </c>
      <c r="G67" s="28" t="str">
        <f>INDEX('Sınav Takvimi'!$B$53:$I$592,MATCH(Sayfa2!C67,'Sınav Takvimi'!$F$53:$F$592,0),MATCH(Sayfa2!$G$1,'Sınav Takvimi'!$B$53:$I$53,0))</f>
        <v>14:30 - 15:45</v>
      </c>
      <c r="H67" s="10" t="str">
        <f>INDEX('Sınav Takvimi'!$B$53:$I$592,MATCH(Sayfa2!C67,'Sınav Takvimi'!$F$53:$F$592,0),MATCH(Sayfa2!$H$1,'Sınav Takvimi'!$B$53:$I$53,0))</f>
        <v>ONLİNE</v>
      </c>
      <c r="I67" s="10"/>
      <c r="K67" t="s">
        <v>380</v>
      </c>
      <c r="L67" t="s">
        <v>381</v>
      </c>
    </row>
    <row r="68" spans="2:12" ht="17.25" customHeight="1" x14ac:dyDescent="0.25">
      <c r="B68" s="20" t="s">
        <v>8</v>
      </c>
      <c r="C68" s="18" t="s">
        <v>141</v>
      </c>
      <c r="D68" s="9">
        <v>49</v>
      </c>
      <c r="E68" s="8" t="s">
        <v>33</v>
      </c>
      <c r="F68" s="28">
        <f>INDEX('Sınav Takvimi'!$B$53:$I$592,MATCH(Sayfa2!C68,'Sınav Takvimi'!$F$53:$F$592,0),MATCH(Sayfa2!$F$1,'Sınav Takvimi'!$B$53:$I$53,0))</f>
        <v>45051</v>
      </c>
      <c r="G68" s="28" t="str">
        <f>INDEX('Sınav Takvimi'!$B$53:$I$592,MATCH(Sayfa2!C68,'Sınav Takvimi'!$F$53:$F$592,0),MATCH(Sayfa2!$G$1,'Sınav Takvimi'!$B$53:$I$53,0))</f>
        <v>13:00 - 14:15</v>
      </c>
      <c r="H68" s="10" t="str">
        <f>INDEX('Sınav Takvimi'!$B$53:$I$592,MATCH(Sayfa2!C68,'Sınav Takvimi'!$F$53:$F$592,0),MATCH(Sayfa2!$H$1,'Sınav Takvimi'!$B$53:$I$53,0))</f>
        <v>ONLİNE</v>
      </c>
      <c r="I68" s="10"/>
      <c r="K68" t="s">
        <v>382</v>
      </c>
      <c r="L68" t="s">
        <v>383</v>
      </c>
    </row>
    <row r="69" spans="2:12" ht="17.25" customHeight="1" x14ac:dyDescent="0.25">
      <c r="B69" s="20" t="s">
        <v>8</v>
      </c>
      <c r="C69" s="18" t="s">
        <v>142</v>
      </c>
      <c r="D69" s="9">
        <v>55</v>
      </c>
      <c r="E69" s="8" t="s">
        <v>33</v>
      </c>
      <c r="F69" s="28">
        <f>INDEX('Sınav Takvimi'!$B$53:$I$592,MATCH(Sayfa2!C69,'Sınav Takvimi'!$F$53:$F$592,0),MATCH(Sayfa2!$F$1,'Sınav Takvimi'!$B$53:$I$53,0))</f>
        <v>45051</v>
      </c>
      <c r="G69" s="28" t="str">
        <f>INDEX('Sınav Takvimi'!$B$53:$I$592,MATCH(Sayfa2!C69,'Sınav Takvimi'!$F$53:$F$592,0),MATCH(Sayfa2!$G$1,'Sınav Takvimi'!$B$53:$I$53,0))</f>
        <v>14:30 - 15:45</v>
      </c>
      <c r="H69" s="10" t="str">
        <f>INDEX('Sınav Takvimi'!$B$53:$I$592,MATCH(Sayfa2!C69,'Sınav Takvimi'!$F$53:$F$592,0),MATCH(Sayfa2!$H$1,'Sınav Takvimi'!$B$53:$I$53,0))</f>
        <v>ONLİNE</v>
      </c>
      <c r="I69" s="10"/>
      <c r="K69" t="s">
        <v>384</v>
      </c>
      <c r="L69" t="s">
        <v>385</v>
      </c>
    </row>
    <row r="70" spans="2:12" ht="17.25" customHeight="1" x14ac:dyDescent="0.25">
      <c r="C70" s="18"/>
      <c r="D70" s="9"/>
      <c r="E70" s="8"/>
      <c r="F70" s="28">
        <f>INDEX('Sınav Takvimi'!$B$53:$I$592,MATCH(Sayfa2!C70,'Sınav Takvimi'!$F$53:$F$592,0),MATCH(Sayfa2!$F$1,'Sınav Takvimi'!$B$53:$I$53,0))</f>
        <v>45045</v>
      </c>
      <c r="G70" s="28" t="str">
        <f>INDEX('Sınav Takvimi'!$B$53:$I$592,MATCH(Sayfa2!C70,'Sınav Takvimi'!$F$53:$F$592,0),MATCH(Sayfa2!$G$1,'Sınav Takvimi'!$B$53:$I$53,0))</f>
        <v>09:15 -10:30</v>
      </c>
      <c r="H70" s="10" t="str">
        <f>INDEX('Sınav Takvimi'!$B$53:$I$592,MATCH(Sayfa2!C70,'Sınav Takvimi'!$F$53:$F$592,0),MATCH(Sayfa2!$H$1,'Sınav Takvimi'!$B$53:$I$53,0))</f>
        <v/>
      </c>
      <c r="I70" s="10"/>
      <c r="K70" t="s">
        <v>296</v>
      </c>
      <c r="L70" t="s">
        <v>297</v>
      </c>
    </row>
    <row r="71" spans="2:12" ht="17.25" customHeight="1" x14ac:dyDescent="0.25">
      <c r="B71" s="20" t="s">
        <v>9</v>
      </c>
      <c r="C71" s="18" t="s">
        <v>143</v>
      </c>
      <c r="D71" s="9">
        <v>77</v>
      </c>
      <c r="E71" s="8" t="s">
        <v>36</v>
      </c>
      <c r="F71" s="28">
        <f>INDEX('Sınav Takvimi'!$B$53:$I$592,MATCH(Sayfa2!C71,'Sınav Takvimi'!$F$53:$F$592,0),MATCH(Sayfa2!$F$1,'Sınav Takvimi'!$B$53:$I$53,0))</f>
        <v>45048</v>
      </c>
      <c r="G71" s="28" t="str">
        <f>INDEX('Sınav Takvimi'!$B$53:$I$592,MATCH(Sayfa2!C71,'Sınav Takvimi'!$F$53:$F$592,0),MATCH(Sayfa2!$G$1,'Sınav Takvimi'!$B$53:$I$53,0))</f>
        <v>10:45 - 12:00</v>
      </c>
      <c r="H71" s="10" t="str">
        <f>INDEX('Sınav Takvimi'!$B$53:$I$592,MATCH(Sayfa2!C71,'Sınav Takvimi'!$F$53:$F$592,0),MATCH(Sayfa2!$H$1,'Sınav Takvimi'!$B$53:$I$53,0))</f>
        <v>ONLİNE</v>
      </c>
      <c r="I71" s="10"/>
      <c r="K71" t="s">
        <v>386</v>
      </c>
      <c r="L71" t="s">
        <v>387</v>
      </c>
    </row>
    <row r="72" spans="2:12" ht="17.25" customHeight="1" x14ac:dyDescent="0.25">
      <c r="B72" s="20" t="s">
        <v>9</v>
      </c>
      <c r="C72" s="18" t="s">
        <v>144</v>
      </c>
      <c r="D72" s="9">
        <v>89</v>
      </c>
      <c r="E72" s="8" t="s">
        <v>36</v>
      </c>
      <c r="F72" s="28">
        <f>INDEX('Sınav Takvimi'!$B$53:$I$592,MATCH(Sayfa2!C72,'Sınav Takvimi'!$F$53:$F$592,0),MATCH(Sayfa2!$F$1,'Sınav Takvimi'!$B$53:$I$53,0))</f>
        <v>45045</v>
      </c>
      <c r="G72" s="28" t="str">
        <f>INDEX('Sınav Takvimi'!$B$53:$I$592,MATCH(Sayfa2!C72,'Sınav Takvimi'!$F$53:$F$592,0),MATCH(Sayfa2!$G$1,'Sınav Takvimi'!$B$53:$I$53,0))</f>
        <v>10:45 - 12:00</v>
      </c>
      <c r="H72" s="10" t="str">
        <f>INDEX('Sınav Takvimi'!$B$53:$I$592,MATCH(Sayfa2!C72,'Sınav Takvimi'!$F$53:$F$592,0),MATCH(Sayfa2!$H$1,'Sınav Takvimi'!$B$53:$I$53,0))</f>
        <v>ONLİNE</v>
      </c>
      <c r="I72" s="10"/>
      <c r="K72" t="s">
        <v>388</v>
      </c>
      <c r="L72" t="s">
        <v>389</v>
      </c>
    </row>
    <row r="73" spans="2:12" ht="17.25" customHeight="1" x14ac:dyDescent="0.25">
      <c r="B73" s="20" t="s">
        <v>9</v>
      </c>
      <c r="C73" s="18" t="s">
        <v>145</v>
      </c>
      <c r="D73" s="9">
        <v>84</v>
      </c>
      <c r="E73" s="8" t="s">
        <v>37</v>
      </c>
      <c r="F73" s="28">
        <f>INDEX('Sınav Takvimi'!$B$53:$I$592,MATCH(Sayfa2!C73,'Sınav Takvimi'!$F$53:$F$592,0),MATCH(Sayfa2!$F$1,'Sınav Takvimi'!$B$53:$I$53,0))</f>
        <v>45046</v>
      </c>
      <c r="G73" s="28" t="str">
        <f>INDEX('Sınav Takvimi'!$B$53:$I$592,MATCH(Sayfa2!C73,'Sınav Takvimi'!$F$53:$F$592,0),MATCH(Sayfa2!$G$1,'Sınav Takvimi'!$B$53:$I$53,0))</f>
        <v>10:45 - 12:00</v>
      </c>
      <c r="H73" s="10" t="str">
        <f>INDEX('Sınav Takvimi'!$B$53:$I$592,MATCH(Sayfa2!C73,'Sınav Takvimi'!$F$53:$F$592,0),MATCH(Sayfa2!$H$1,'Sınav Takvimi'!$B$53:$I$53,0))</f>
        <v>ONLİNE</v>
      </c>
      <c r="I73" s="10"/>
      <c r="K73" t="s">
        <v>390</v>
      </c>
      <c r="L73" t="s">
        <v>391</v>
      </c>
    </row>
    <row r="74" spans="2:12" ht="17.25" customHeight="1" x14ac:dyDescent="0.25">
      <c r="B74" s="20" t="s">
        <v>9</v>
      </c>
      <c r="C74" s="18" t="s">
        <v>146</v>
      </c>
      <c r="D74" s="9">
        <v>72</v>
      </c>
      <c r="E74" s="8" t="s">
        <v>37</v>
      </c>
      <c r="F74" s="28">
        <f>INDEX('Sınav Takvimi'!$B$53:$I$592,MATCH(Sayfa2!C74,'Sınav Takvimi'!$F$53:$F$592,0),MATCH(Sayfa2!$F$1,'Sınav Takvimi'!$B$53:$I$53,0))</f>
        <v>45050</v>
      </c>
      <c r="G74" s="28" t="str">
        <f>INDEX('Sınav Takvimi'!$B$53:$I$592,MATCH(Sayfa2!C74,'Sınav Takvimi'!$F$53:$F$592,0),MATCH(Sayfa2!$G$1,'Sınav Takvimi'!$B$53:$I$53,0))</f>
        <v>10:45 - 12:00</v>
      </c>
      <c r="H74" s="10" t="str">
        <f>INDEX('Sınav Takvimi'!$B$53:$I$592,MATCH(Sayfa2!C74,'Sınav Takvimi'!$F$53:$F$592,0),MATCH(Sayfa2!$H$1,'Sınav Takvimi'!$B$53:$I$53,0))</f>
        <v>ONLİNE</v>
      </c>
      <c r="I74" s="10"/>
      <c r="K74" t="s">
        <v>392</v>
      </c>
      <c r="L74" t="s">
        <v>393</v>
      </c>
    </row>
    <row r="75" spans="2:12" ht="17.25" customHeight="1" x14ac:dyDescent="0.25">
      <c r="B75" s="20" t="s">
        <v>9</v>
      </c>
      <c r="C75" s="18" t="s">
        <v>147</v>
      </c>
      <c r="D75" s="9">
        <v>85</v>
      </c>
      <c r="E75" s="8" t="s">
        <v>36</v>
      </c>
      <c r="F75" s="28">
        <f>INDEX('Sınav Takvimi'!$B$53:$I$592,MATCH(Sayfa2!C75,'Sınav Takvimi'!$F$53:$F$592,0),MATCH(Sayfa2!$F$1,'Sınav Takvimi'!$B$53:$I$53,0))</f>
        <v>45045</v>
      </c>
      <c r="G75" s="28" t="str">
        <f>INDEX('Sınav Takvimi'!$B$53:$I$592,MATCH(Sayfa2!C75,'Sınav Takvimi'!$F$53:$F$592,0),MATCH(Sayfa2!$G$1,'Sınav Takvimi'!$B$53:$I$53,0))</f>
        <v>09:15 -10:30</v>
      </c>
      <c r="H75" s="10" t="str">
        <f>INDEX('Sınav Takvimi'!$B$53:$I$592,MATCH(Sayfa2!C75,'Sınav Takvimi'!$F$53:$F$592,0),MATCH(Sayfa2!$H$1,'Sınav Takvimi'!$B$53:$I$53,0))</f>
        <v>ONLİNE</v>
      </c>
      <c r="I75" s="10"/>
      <c r="K75" t="s">
        <v>394</v>
      </c>
      <c r="L75" t="s">
        <v>395</v>
      </c>
    </row>
    <row r="76" spans="2:12" ht="17.25" customHeight="1" x14ac:dyDescent="0.25">
      <c r="B76" s="20" t="s">
        <v>9</v>
      </c>
      <c r="C76" s="18" t="s">
        <v>148</v>
      </c>
      <c r="D76" s="9">
        <v>70</v>
      </c>
      <c r="E76" s="8" t="s">
        <v>38</v>
      </c>
      <c r="F76" s="28">
        <f>INDEX('Sınav Takvimi'!$B$53:$I$592,MATCH(Sayfa2!C76,'Sınav Takvimi'!$F$53:$F$592,0),MATCH(Sayfa2!$F$1,'Sınav Takvimi'!$B$53:$I$53,0))</f>
        <v>45046</v>
      </c>
      <c r="G76" s="28" t="str">
        <f>INDEX('Sınav Takvimi'!$B$53:$I$592,MATCH(Sayfa2!C76,'Sınav Takvimi'!$F$53:$F$592,0),MATCH(Sayfa2!$G$1,'Sınav Takvimi'!$B$53:$I$53,0))</f>
        <v>09:15 -10:30</v>
      </c>
      <c r="H76" s="10" t="str">
        <f>INDEX('Sınav Takvimi'!$B$53:$I$592,MATCH(Sayfa2!C76,'Sınav Takvimi'!$F$53:$F$592,0),MATCH(Sayfa2!$H$1,'Sınav Takvimi'!$B$53:$I$53,0))</f>
        <v>ONLİNE</v>
      </c>
      <c r="I76" s="10"/>
      <c r="K76" t="s">
        <v>396</v>
      </c>
      <c r="L76" t="s">
        <v>397</v>
      </c>
    </row>
    <row r="77" spans="2:12" ht="17.25" customHeight="1" x14ac:dyDescent="0.25">
      <c r="B77" s="20" t="s">
        <v>9</v>
      </c>
      <c r="C77" s="18" t="s">
        <v>149</v>
      </c>
      <c r="D77" s="9">
        <v>66</v>
      </c>
      <c r="E77" s="8" t="s">
        <v>35</v>
      </c>
      <c r="F77" s="28">
        <f>INDEX('Sınav Takvimi'!$B$53:$I$592,MATCH(Sayfa2!C77,'Sınav Takvimi'!$F$53:$F$592,0),MATCH(Sayfa2!$F$1,'Sınav Takvimi'!$B$53:$I$53,0))</f>
        <v>45051</v>
      </c>
      <c r="G77" s="28" t="str">
        <f>INDEX('Sınav Takvimi'!$B$53:$I$592,MATCH(Sayfa2!C77,'Sınav Takvimi'!$F$53:$F$592,0),MATCH(Sayfa2!$G$1,'Sınav Takvimi'!$B$53:$I$53,0))</f>
        <v>10:45 - 12:00</v>
      </c>
      <c r="H77" s="10" t="str">
        <f>INDEX('Sınav Takvimi'!$B$53:$I$592,MATCH(Sayfa2!C77,'Sınav Takvimi'!$F$53:$F$592,0),MATCH(Sayfa2!$H$1,'Sınav Takvimi'!$B$53:$I$53,0))</f>
        <v>ONLİNE</v>
      </c>
      <c r="I77" s="10"/>
      <c r="K77" t="s">
        <v>398</v>
      </c>
      <c r="L77" t="s">
        <v>399</v>
      </c>
    </row>
    <row r="78" spans="2:12" ht="17.25" customHeight="1" x14ac:dyDescent="0.25">
      <c r="B78" s="20" t="s">
        <v>9</v>
      </c>
      <c r="C78" s="18" t="s">
        <v>150</v>
      </c>
      <c r="D78" s="9">
        <v>46</v>
      </c>
      <c r="E78" s="8" t="s">
        <v>36</v>
      </c>
      <c r="F78" s="28">
        <f>INDEX('Sınav Takvimi'!$B$53:$I$592,MATCH(Sayfa2!C78,'Sınav Takvimi'!$F$53:$F$592,0),MATCH(Sayfa2!$F$1,'Sınav Takvimi'!$B$53:$I$53,0))</f>
        <v>45048</v>
      </c>
      <c r="G78" s="28" t="str">
        <f>INDEX('Sınav Takvimi'!$B$53:$I$592,MATCH(Sayfa2!C78,'Sınav Takvimi'!$F$53:$F$592,0),MATCH(Sayfa2!$G$1,'Sınav Takvimi'!$B$53:$I$53,0))</f>
        <v>13:00 - 14:15</v>
      </c>
      <c r="H78" s="10" t="str">
        <f>INDEX('Sınav Takvimi'!$B$53:$I$592,MATCH(Sayfa2!C78,'Sınav Takvimi'!$F$53:$F$592,0),MATCH(Sayfa2!$H$1,'Sınav Takvimi'!$B$53:$I$53,0))</f>
        <v>ONLİNE</v>
      </c>
      <c r="I78" s="10"/>
      <c r="K78" t="s">
        <v>400</v>
      </c>
      <c r="L78" t="s">
        <v>401</v>
      </c>
    </row>
    <row r="79" spans="2:12" ht="17.25" customHeight="1" x14ac:dyDescent="0.25">
      <c r="B79" s="20" t="s">
        <v>9</v>
      </c>
      <c r="C79" s="18" t="s">
        <v>151</v>
      </c>
      <c r="D79" s="9">
        <v>49</v>
      </c>
      <c r="E79" s="8" t="s">
        <v>35</v>
      </c>
      <c r="F79" s="28">
        <f>INDEX('Sınav Takvimi'!$B$53:$I$592,MATCH(Sayfa2!C79,'Sınav Takvimi'!$F$53:$F$592,0),MATCH(Sayfa2!$F$1,'Sınav Takvimi'!$B$53:$I$53,0))</f>
        <v>45050</v>
      </c>
      <c r="G79" s="28" t="str">
        <f>INDEX('Sınav Takvimi'!$B$53:$I$592,MATCH(Sayfa2!C79,'Sınav Takvimi'!$F$53:$F$592,0),MATCH(Sayfa2!$G$1,'Sınav Takvimi'!$B$53:$I$53,0))</f>
        <v>13:00 - 14:15</v>
      </c>
      <c r="H79" s="10" t="str">
        <f>INDEX('Sınav Takvimi'!$B$53:$I$592,MATCH(Sayfa2!C79,'Sınav Takvimi'!$F$53:$F$592,0),MATCH(Sayfa2!$H$1,'Sınav Takvimi'!$B$53:$I$53,0))</f>
        <v>ONLİNE</v>
      </c>
      <c r="I79" s="10"/>
      <c r="K79" t="s">
        <v>402</v>
      </c>
      <c r="L79" t="s">
        <v>403</v>
      </c>
    </row>
    <row r="80" spans="2:12" ht="17.25" customHeight="1" x14ac:dyDescent="0.25">
      <c r="B80" s="20" t="s">
        <v>9</v>
      </c>
      <c r="C80" s="18" t="s">
        <v>152</v>
      </c>
      <c r="D80" s="9">
        <v>34</v>
      </c>
      <c r="E80" s="8" t="s">
        <v>38</v>
      </c>
      <c r="F80" s="28">
        <f>INDEX('Sınav Takvimi'!$B$53:$I$592,MATCH(Sayfa2!C80,'Sınav Takvimi'!$F$53:$F$592,0),MATCH(Sayfa2!$F$1,'Sınav Takvimi'!$B$53:$I$53,0))</f>
        <v>45046</v>
      </c>
      <c r="G80" s="28" t="str">
        <f>INDEX('Sınav Takvimi'!$B$53:$I$592,MATCH(Sayfa2!C80,'Sınav Takvimi'!$F$53:$F$592,0),MATCH(Sayfa2!$G$1,'Sınav Takvimi'!$B$53:$I$53,0))</f>
        <v>13:00 - 14:15</v>
      </c>
      <c r="H80" s="10" t="str">
        <f>INDEX('Sınav Takvimi'!$B$53:$I$592,MATCH(Sayfa2!C80,'Sınav Takvimi'!$F$53:$F$592,0),MATCH(Sayfa2!$H$1,'Sınav Takvimi'!$B$53:$I$53,0))</f>
        <v>ONLİNE</v>
      </c>
      <c r="I80" s="10"/>
      <c r="K80" t="s">
        <v>404</v>
      </c>
      <c r="L80" t="s">
        <v>405</v>
      </c>
    </row>
    <row r="81" spans="2:12" ht="17.25" customHeight="1" x14ac:dyDescent="0.25">
      <c r="B81" s="20" t="s">
        <v>9</v>
      </c>
      <c r="C81" s="18" t="s">
        <v>153</v>
      </c>
      <c r="D81" s="9">
        <v>47</v>
      </c>
      <c r="E81" s="8" t="s">
        <v>38</v>
      </c>
      <c r="F81" s="28">
        <f>INDEX('Sınav Takvimi'!$B$53:$I$592,MATCH(Sayfa2!C81,'Sınav Takvimi'!$F$53:$F$592,0),MATCH(Sayfa2!$F$1,'Sınav Takvimi'!$B$53:$I$53,0))</f>
        <v>45049</v>
      </c>
      <c r="G81" s="28" t="str">
        <f>INDEX('Sınav Takvimi'!$B$53:$I$592,MATCH(Sayfa2!C81,'Sınav Takvimi'!$F$53:$F$592,0),MATCH(Sayfa2!$G$1,'Sınav Takvimi'!$B$53:$I$53,0))</f>
        <v>13:00 - 14:15</v>
      </c>
      <c r="H81" s="10" t="str">
        <f>INDEX('Sınav Takvimi'!$B$53:$I$592,MATCH(Sayfa2!C81,'Sınav Takvimi'!$F$53:$F$592,0),MATCH(Sayfa2!$H$1,'Sınav Takvimi'!$B$53:$I$53,0))</f>
        <v>ONLİNE</v>
      </c>
      <c r="I81" s="10"/>
      <c r="K81" t="s">
        <v>406</v>
      </c>
      <c r="L81" t="s">
        <v>407</v>
      </c>
    </row>
    <row r="82" spans="2:12" ht="17.25" customHeight="1" x14ac:dyDescent="0.25">
      <c r="B82" s="20" t="s">
        <v>9</v>
      </c>
      <c r="C82" s="18" t="s">
        <v>154</v>
      </c>
      <c r="D82" s="9">
        <v>40</v>
      </c>
      <c r="E82" s="8" t="s">
        <v>38</v>
      </c>
      <c r="F82" s="28">
        <f>INDEX('Sınav Takvimi'!$B$53:$I$592,MATCH(Sayfa2!C82,'Sınav Takvimi'!$F$53:$F$592,0),MATCH(Sayfa2!$F$1,'Sınav Takvimi'!$B$53:$I$53,0))</f>
        <v>45045</v>
      </c>
      <c r="G82" s="28" t="str">
        <f>INDEX('Sınav Takvimi'!$B$53:$I$592,MATCH(Sayfa2!C82,'Sınav Takvimi'!$F$53:$F$592,0),MATCH(Sayfa2!$G$1,'Sınav Takvimi'!$B$53:$I$53,0))</f>
        <v>13:00 - 14:15</v>
      </c>
      <c r="H82" s="10" t="str">
        <f>INDEX('Sınav Takvimi'!$B$53:$I$592,MATCH(Sayfa2!C82,'Sınav Takvimi'!$F$53:$F$592,0),MATCH(Sayfa2!$H$1,'Sınav Takvimi'!$B$53:$I$53,0))</f>
        <v>ONLİNE</v>
      </c>
      <c r="I82" s="10"/>
      <c r="K82" t="s">
        <v>408</v>
      </c>
      <c r="L82" t="s">
        <v>409</v>
      </c>
    </row>
    <row r="83" spans="2:12" ht="17.25" customHeight="1" x14ac:dyDescent="0.25">
      <c r="B83" s="20" t="s">
        <v>9</v>
      </c>
      <c r="C83" s="18" t="s">
        <v>155</v>
      </c>
      <c r="D83" s="9">
        <v>35</v>
      </c>
      <c r="E83" s="8" t="s">
        <v>35</v>
      </c>
      <c r="F83" s="28">
        <f>INDEX('Sınav Takvimi'!$B$53:$I$592,MATCH(Sayfa2!C83,'Sınav Takvimi'!$F$53:$F$592,0),MATCH(Sayfa2!$F$1,'Sınav Takvimi'!$B$53:$I$53,0))</f>
        <v>45052</v>
      </c>
      <c r="G83" s="28" t="str">
        <f>INDEX('Sınav Takvimi'!$B$53:$I$592,MATCH(Sayfa2!C83,'Sınav Takvimi'!$F$53:$F$592,0),MATCH(Sayfa2!$G$1,'Sınav Takvimi'!$B$53:$I$53,0))</f>
        <v>13:00 - 14:15</v>
      </c>
      <c r="H83" s="10" t="str">
        <f>INDEX('Sınav Takvimi'!$B$53:$I$592,MATCH(Sayfa2!C83,'Sınav Takvimi'!$F$53:$F$592,0),MATCH(Sayfa2!$H$1,'Sınav Takvimi'!$B$53:$I$53,0))</f>
        <v>ONLİNE</v>
      </c>
      <c r="I83" s="10"/>
      <c r="K83" t="s">
        <v>410</v>
      </c>
      <c r="L83" t="s">
        <v>411</v>
      </c>
    </row>
    <row r="84" spans="2:12" ht="17.25" customHeight="1" x14ac:dyDescent="0.25">
      <c r="B84" s="20" t="s">
        <v>9</v>
      </c>
      <c r="C84" s="18" t="s">
        <v>156</v>
      </c>
      <c r="D84" s="9">
        <v>48</v>
      </c>
      <c r="E84" s="8" t="s">
        <v>35</v>
      </c>
      <c r="F84" s="28">
        <f>INDEX('Sınav Takvimi'!$B$53:$I$592,MATCH(Sayfa2!C84,'Sınav Takvimi'!$F$53:$F$592,0),MATCH(Sayfa2!$F$1,'Sınav Takvimi'!$B$53:$I$53,0))</f>
        <v>45051</v>
      </c>
      <c r="G84" s="28" t="str">
        <f>INDEX('Sınav Takvimi'!$B$53:$I$592,MATCH(Sayfa2!C84,'Sınav Takvimi'!$F$53:$F$592,0),MATCH(Sayfa2!$G$1,'Sınav Takvimi'!$B$53:$I$53,0))</f>
        <v>13:00 - 14:15</v>
      </c>
      <c r="H84" s="10" t="str">
        <f>INDEX('Sınav Takvimi'!$B$53:$I$592,MATCH(Sayfa2!C84,'Sınav Takvimi'!$F$53:$F$592,0),MATCH(Sayfa2!$H$1,'Sınav Takvimi'!$B$53:$I$53,0))</f>
        <v>ONLİNE</v>
      </c>
      <c r="I84" s="10"/>
      <c r="K84" t="s">
        <v>412</v>
      </c>
      <c r="L84" t="s">
        <v>413</v>
      </c>
    </row>
    <row r="85" spans="2:12" ht="17.25" customHeight="1" x14ac:dyDescent="0.25">
      <c r="B85" s="20" t="s">
        <v>9</v>
      </c>
      <c r="C85" s="18" t="s">
        <v>157</v>
      </c>
      <c r="D85" s="9">
        <v>50</v>
      </c>
      <c r="E85" s="8" t="s">
        <v>37</v>
      </c>
      <c r="F85" s="28">
        <f>INDEX('Sınav Takvimi'!$B$53:$I$592,MATCH(Sayfa2!C85,'Sınav Takvimi'!$F$53:$F$592,0),MATCH(Sayfa2!$F$1,'Sınav Takvimi'!$B$53:$I$53,0))</f>
        <v>45049</v>
      </c>
      <c r="G85" s="28" t="str">
        <f>INDEX('Sınav Takvimi'!$B$53:$I$592,MATCH(Sayfa2!C85,'Sınav Takvimi'!$F$53:$F$592,0),MATCH(Sayfa2!$G$1,'Sınav Takvimi'!$B$53:$I$53,0))</f>
        <v>10:45 - 12:00</v>
      </c>
      <c r="H85" s="10" t="str">
        <f>INDEX('Sınav Takvimi'!$B$53:$I$592,MATCH(Sayfa2!C85,'Sınav Takvimi'!$F$53:$F$592,0),MATCH(Sayfa2!$H$1,'Sınav Takvimi'!$B$53:$I$53,0))</f>
        <v>ONLİNE</v>
      </c>
      <c r="I85" s="10"/>
      <c r="K85" t="s">
        <v>414</v>
      </c>
      <c r="L85" t="s">
        <v>415</v>
      </c>
    </row>
    <row r="86" spans="2:12" ht="17.25" customHeight="1" x14ac:dyDescent="0.25">
      <c r="B86" s="20" t="s">
        <v>9</v>
      </c>
      <c r="C86" s="18" t="s">
        <v>82</v>
      </c>
      <c r="D86" s="9">
        <v>2</v>
      </c>
      <c r="E86" s="8" t="s">
        <v>83</v>
      </c>
      <c r="F86" s="28" t="e">
        <f>INDEX('Sınav Takvimi'!$B$53:$I$592,MATCH(Sayfa2!C86,'Sınav Takvimi'!$F$53:$F$592,0),MATCH(Sayfa2!$F$1,'Sınav Takvimi'!$B$53:$I$53,0))</f>
        <v>#N/A</v>
      </c>
      <c r="G86" s="28" t="e">
        <f>INDEX('Sınav Takvimi'!$B$53:$I$592,MATCH(Sayfa2!C86,'Sınav Takvimi'!$F$53:$F$592,0),MATCH(Sayfa2!$G$1,'Sınav Takvimi'!$B$53:$I$53,0))</f>
        <v>#N/A</v>
      </c>
      <c r="H86" s="10" t="e">
        <f>INDEX('Sınav Takvimi'!$B$53:$I$592,MATCH(Sayfa2!C86,'Sınav Takvimi'!$F$53:$F$592,0),MATCH(Sayfa2!$H$1,'Sınav Takvimi'!$B$53:$I$53,0))</f>
        <v>#N/A</v>
      </c>
      <c r="I86" s="10"/>
      <c r="K86" t="s">
        <v>324</v>
      </c>
      <c r="L86" t="s">
        <v>325</v>
      </c>
    </row>
    <row r="87" spans="2:12" ht="17.25" customHeight="1" x14ac:dyDescent="0.25">
      <c r="C87" s="18"/>
      <c r="D87" s="9"/>
      <c r="E87" s="8"/>
      <c r="F87" s="28">
        <f>INDEX('Sınav Takvimi'!$B$53:$I$592,MATCH(Sayfa2!C87,'Sınav Takvimi'!$F$53:$F$592,0),MATCH(Sayfa2!$F$1,'Sınav Takvimi'!$B$53:$I$53,0))</f>
        <v>45045</v>
      </c>
      <c r="G87" s="28" t="str">
        <f>INDEX('Sınav Takvimi'!$B$53:$I$592,MATCH(Sayfa2!C87,'Sınav Takvimi'!$F$53:$F$592,0),MATCH(Sayfa2!$G$1,'Sınav Takvimi'!$B$53:$I$53,0))</f>
        <v>09:15 -10:30</v>
      </c>
      <c r="H87" s="10" t="str">
        <f>INDEX('Sınav Takvimi'!$B$53:$I$592,MATCH(Sayfa2!C87,'Sınav Takvimi'!$F$53:$F$592,0),MATCH(Sayfa2!$H$1,'Sınav Takvimi'!$B$53:$I$53,0))</f>
        <v/>
      </c>
      <c r="I87" s="10"/>
      <c r="K87" t="s">
        <v>296</v>
      </c>
      <c r="L87" t="s">
        <v>297</v>
      </c>
    </row>
    <row r="88" spans="2:12" ht="17.25" customHeight="1" x14ac:dyDescent="0.25">
      <c r="C88" s="18"/>
      <c r="D88" s="9"/>
      <c r="E88" s="8"/>
      <c r="F88" s="28">
        <f>INDEX('Sınav Takvimi'!$B$53:$I$592,MATCH(Sayfa2!C88,'Sınav Takvimi'!$F$53:$F$592,0),MATCH(Sayfa2!$F$1,'Sınav Takvimi'!$B$53:$I$53,0))</f>
        <v>45045</v>
      </c>
      <c r="G88" s="28" t="str">
        <f>INDEX('Sınav Takvimi'!$B$53:$I$592,MATCH(Sayfa2!C88,'Sınav Takvimi'!$F$53:$F$592,0),MATCH(Sayfa2!$G$1,'Sınav Takvimi'!$B$53:$I$53,0))</f>
        <v>09:15 -10:30</v>
      </c>
      <c r="H88" s="10" t="str">
        <f>INDEX('Sınav Takvimi'!$B$53:$I$592,MATCH(Sayfa2!C88,'Sınav Takvimi'!$F$53:$F$592,0),MATCH(Sayfa2!$H$1,'Sınav Takvimi'!$B$53:$I$53,0))</f>
        <v/>
      </c>
      <c r="I88" s="10"/>
      <c r="K88" t="s">
        <v>296</v>
      </c>
      <c r="L88" t="s">
        <v>297</v>
      </c>
    </row>
    <row r="89" spans="2:12" ht="17.25" customHeight="1" x14ac:dyDescent="0.25">
      <c r="B89" s="20" t="s">
        <v>10</v>
      </c>
      <c r="C89" s="18" t="s">
        <v>158</v>
      </c>
      <c r="D89" s="9">
        <v>72</v>
      </c>
      <c r="E89" s="8" t="s">
        <v>34</v>
      </c>
      <c r="F89" s="28">
        <f>INDEX('Sınav Takvimi'!$B$53:$I$592,MATCH(Sayfa2!C89,'Sınav Takvimi'!$F$53:$F$592,0),MATCH(Sayfa2!$F$1,'Sınav Takvimi'!$B$53:$I$53,0))</f>
        <v>45048</v>
      </c>
      <c r="G89" s="28" t="str">
        <f>INDEX('Sınav Takvimi'!$B$53:$I$592,MATCH(Sayfa2!C89,'Sınav Takvimi'!$F$53:$F$592,0),MATCH(Sayfa2!$G$1,'Sınav Takvimi'!$B$53:$I$53,0))</f>
        <v>13:00 - 14:15</v>
      </c>
      <c r="H89" s="10" t="str">
        <f>INDEX('Sınav Takvimi'!$B$53:$I$592,MATCH(Sayfa2!C89,'Sınav Takvimi'!$F$53:$F$592,0),MATCH(Sayfa2!$H$1,'Sınav Takvimi'!$B$53:$I$53,0))</f>
        <v>ONLİNE</v>
      </c>
      <c r="I89" s="10"/>
      <c r="K89" t="s">
        <v>416</v>
      </c>
      <c r="L89" t="s">
        <v>417</v>
      </c>
    </row>
    <row r="90" spans="2:12" ht="17.25" customHeight="1" x14ac:dyDescent="0.25">
      <c r="B90" s="20" t="s">
        <v>10</v>
      </c>
      <c r="C90" s="18" t="s">
        <v>159</v>
      </c>
      <c r="D90" s="9">
        <v>65</v>
      </c>
      <c r="E90" s="8" t="s">
        <v>39</v>
      </c>
      <c r="F90" s="28">
        <f>INDEX('Sınav Takvimi'!$B$53:$I$592,MATCH(Sayfa2!C90,'Sınav Takvimi'!$F$53:$F$592,0),MATCH(Sayfa2!$F$1,'Sınav Takvimi'!$B$53:$I$53,0))</f>
        <v>45049</v>
      </c>
      <c r="G90" s="28" t="str">
        <f>INDEX('Sınav Takvimi'!$B$53:$I$592,MATCH(Sayfa2!C90,'Sınav Takvimi'!$F$53:$F$592,0),MATCH(Sayfa2!$G$1,'Sınav Takvimi'!$B$53:$I$53,0))</f>
        <v>09:15 -10:30</v>
      </c>
      <c r="H90" s="10" t="str">
        <f>INDEX('Sınav Takvimi'!$B$53:$I$592,MATCH(Sayfa2!C90,'Sınav Takvimi'!$F$53:$F$592,0),MATCH(Sayfa2!$H$1,'Sınav Takvimi'!$B$53:$I$53,0))</f>
        <v>ONLİNE</v>
      </c>
      <c r="I90" s="10"/>
      <c r="K90" t="s">
        <v>418</v>
      </c>
      <c r="L90" t="s">
        <v>419</v>
      </c>
    </row>
    <row r="91" spans="2:12" ht="17.25" customHeight="1" x14ac:dyDescent="0.25">
      <c r="B91" s="20" t="s">
        <v>10</v>
      </c>
      <c r="C91" s="18" t="s">
        <v>160</v>
      </c>
      <c r="D91" s="9">
        <v>70</v>
      </c>
      <c r="E91" s="8" t="s">
        <v>39</v>
      </c>
      <c r="F91" s="28">
        <f>INDEX('Sınav Takvimi'!$B$53:$I$592,MATCH(Sayfa2!C91,'Sınav Takvimi'!$F$53:$F$592,0),MATCH(Sayfa2!$F$1,'Sınav Takvimi'!$B$53:$I$53,0))</f>
        <v>45050</v>
      </c>
      <c r="G91" s="28" t="str">
        <f>INDEX('Sınav Takvimi'!$B$53:$I$592,MATCH(Sayfa2!C91,'Sınav Takvimi'!$F$53:$F$592,0),MATCH(Sayfa2!$G$1,'Sınav Takvimi'!$B$53:$I$53,0))</f>
        <v>10:45 - 12:00</v>
      </c>
      <c r="H91" s="10" t="str">
        <f>INDEX('Sınav Takvimi'!$B$53:$I$592,MATCH(Sayfa2!C91,'Sınav Takvimi'!$F$53:$F$592,0),MATCH(Sayfa2!$H$1,'Sınav Takvimi'!$B$53:$I$53,0))</f>
        <v>ONLİNE</v>
      </c>
      <c r="I91" s="10"/>
      <c r="K91" t="s">
        <v>420</v>
      </c>
      <c r="L91" t="s">
        <v>421</v>
      </c>
    </row>
    <row r="92" spans="2:12" ht="17.25" customHeight="1" x14ac:dyDescent="0.25">
      <c r="B92" s="20" t="s">
        <v>10</v>
      </c>
      <c r="C92" s="18" t="s">
        <v>161</v>
      </c>
      <c r="D92" s="9">
        <v>35</v>
      </c>
      <c r="E92" s="8" t="s">
        <v>34</v>
      </c>
      <c r="F92" s="28">
        <f>INDEX('Sınav Takvimi'!$B$53:$I$592,MATCH(Sayfa2!C92,'Sınav Takvimi'!$F$53:$F$592,0),MATCH(Sayfa2!$F$1,'Sınav Takvimi'!$B$53:$I$53,0))</f>
        <v>45050</v>
      </c>
      <c r="G92" s="28" t="str">
        <f>INDEX('Sınav Takvimi'!$B$53:$I$592,MATCH(Sayfa2!C92,'Sınav Takvimi'!$F$53:$F$592,0),MATCH(Sayfa2!$G$1,'Sınav Takvimi'!$B$53:$I$53,0))</f>
        <v>09:15 -10:30</v>
      </c>
      <c r="H92" s="10" t="str">
        <f>INDEX('Sınav Takvimi'!$B$53:$I$592,MATCH(Sayfa2!C92,'Sınav Takvimi'!$F$53:$F$592,0),MATCH(Sayfa2!$H$1,'Sınav Takvimi'!$B$53:$I$53,0))</f>
        <v>ONLİNE</v>
      </c>
      <c r="I92" s="10"/>
      <c r="K92" t="s">
        <v>422</v>
      </c>
      <c r="L92" t="s">
        <v>423</v>
      </c>
    </row>
    <row r="93" spans="2:12" ht="17.25" customHeight="1" x14ac:dyDescent="0.25">
      <c r="B93" s="20" t="s">
        <v>10</v>
      </c>
      <c r="C93" s="18" t="s">
        <v>162</v>
      </c>
      <c r="D93" s="9">
        <v>70</v>
      </c>
      <c r="E93" s="8" t="s">
        <v>34</v>
      </c>
      <c r="F93" s="28">
        <f>INDEX('Sınav Takvimi'!$B$53:$I$592,MATCH(Sayfa2!C93,'Sınav Takvimi'!$F$53:$F$592,0),MATCH(Sayfa2!$F$1,'Sınav Takvimi'!$B$53:$I$53,0))</f>
        <v>45050</v>
      </c>
      <c r="G93" s="28" t="str">
        <f>INDEX('Sınav Takvimi'!$B$53:$I$592,MATCH(Sayfa2!C93,'Sınav Takvimi'!$F$53:$F$592,0),MATCH(Sayfa2!$G$1,'Sınav Takvimi'!$B$53:$I$53,0))</f>
        <v>13:00 - 14:15</v>
      </c>
      <c r="H93" s="10" t="str">
        <f>INDEX('Sınav Takvimi'!$B$53:$I$592,MATCH(Sayfa2!C93,'Sınav Takvimi'!$F$53:$F$592,0),MATCH(Sayfa2!$H$1,'Sınav Takvimi'!$B$53:$I$53,0))</f>
        <v>ONLİNE</v>
      </c>
      <c r="I93" s="10"/>
      <c r="K93" t="s">
        <v>424</v>
      </c>
      <c r="L93" t="s">
        <v>425</v>
      </c>
    </row>
    <row r="94" spans="2:12" ht="17.25" customHeight="1" x14ac:dyDescent="0.25">
      <c r="B94" s="20" t="s">
        <v>10</v>
      </c>
      <c r="C94" s="18" t="s">
        <v>163</v>
      </c>
      <c r="D94" s="9">
        <v>27</v>
      </c>
      <c r="E94" s="8" t="s">
        <v>34</v>
      </c>
      <c r="F94" s="28">
        <f>INDEX('Sınav Takvimi'!$B$53:$I$592,MATCH(Sayfa2!C94,'Sınav Takvimi'!$F$53:$F$592,0),MATCH(Sayfa2!$F$1,'Sınav Takvimi'!$B$53:$I$53,0))</f>
        <v>45049</v>
      </c>
      <c r="G94" s="28" t="str">
        <f>INDEX('Sınav Takvimi'!$B$53:$I$592,MATCH(Sayfa2!C94,'Sınav Takvimi'!$F$53:$F$592,0),MATCH(Sayfa2!$G$1,'Sınav Takvimi'!$B$53:$I$53,0))</f>
        <v>10:45 - 12:00</v>
      </c>
      <c r="H94" s="10" t="str">
        <f>INDEX('Sınav Takvimi'!$B$53:$I$592,MATCH(Sayfa2!C94,'Sınav Takvimi'!$F$53:$F$592,0),MATCH(Sayfa2!$H$1,'Sınav Takvimi'!$B$53:$I$53,0))</f>
        <v>ONLİNE</v>
      </c>
      <c r="I94" s="10"/>
      <c r="K94" t="s">
        <v>426</v>
      </c>
      <c r="L94" t="s">
        <v>427</v>
      </c>
    </row>
    <row r="95" spans="2:12" ht="17.25" customHeight="1" x14ac:dyDescent="0.25">
      <c r="B95" s="20" t="s">
        <v>10</v>
      </c>
      <c r="C95" s="18" t="s">
        <v>164</v>
      </c>
      <c r="D95" s="9">
        <v>29</v>
      </c>
      <c r="E95" s="8" t="s">
        <v>20</v>
      </c>
      <c r="F95" s="28">
        <f>INDEX('Sınav Takvimi'!$B$53:$I$592,MATCH(Sayfa2!C95,'Sınav Takvimi'!$F$53:$F$592,0),MATCH(Sayfa2!$F$1,'Sınav Takvimi'!$B$53:$I$53,0))</f>
        <v>45051</v>
      </c>
      <c r="G95" s="28" t="str">
        <f>INDEX('Sınav Takvimi'!$B$53:$I$592,MATCH(Sayfa2!C95,'Sınav Takvimi'!$F$53:$F$592,0),MATCH(Sayfa2!$G$1,'Sınav Takvimi'!$B$53:$I$53,0))</f>
        <v>09:15 -10:30</v>
      </c>
      <c r="H95" s="10" t="str">
        <f>INDEX('Sınav Takvimi'!$B$53:$I$592,MATCH(Sayfa2!C95,'Sınav Takvimi'!$F$53:$F$592,0),MATCH(Sayfa2!$H$1,'Sınav Takvimi'!$B$53:$I$53,0))</f>
        <v>ONLİNE</v>
      </c>
      <c r="I95" s="10"/>
      <c r="K95" t="s">
        <v>428</v>
      </c>
      <c r="L95" t="s">
        <v>429</v>
      </c>
    </row>
    <row r="96" spans="2:12" ht="17.25" customHeight="1" x14ac:dyDescent="0.25">
      <c r="B96" s="20" t="s">
        <v>10</v>
      </c>
      <c r="C96" s="18" t="s">
        <v>165</v>
      </c>
      <c r="D96" s="9">
        <v>27</v>
      </c>
      <c r="E96" s="8" t="s">
        <v>34</v>
      </c>
      <c r="F96" s="28">
        <f>INDEX('Sınav Takvimi'!$B$53:$I$592,MATCH(Sayfa2!C96,'Sınav Takvimi'!$F$53:$F$592,0),MATCH(Sayfa2!$F$1,'Sınav Takvimi'!$B$53:$I$53,0))</f>
        <v>45049</v>
      </c>
      <c r="G96" s="28" t="str">
        <f>INDEX('Sınav Takvimi'!$B$53:$I$592,MATCH(Sayfa2!C96,'Sınav Takvimi'!$F$53:$F$592,0),MATCH(Sayfa2!$G$1,'Sınav Takvimi'!$B$53:$I$53,0))</f>
        <v>13:00 - 14:15</v>
      </c>
      <c r="H96" s="10" t="str">
        <f>INDEX('Sınav Takvimi'!$B$53:$I$592,MATCH(Sayfa2!C96,'Sınav Takvimi'!$F$53:$F$592,0),MATCH(Sayfa2!$H$1,'Sınav Takvimi'!$B$53:$I$53,0))</f>
        <v>ONLİNE</v>
      </c>
      <c r="I96" s="10"/>
      <c r="K96" t="s">
        <v>430</v>
      </c>
      <c r="L96" t="s">
        <v>431</v>
      </c>
    </row>
    <row r="97" spans="2:12" ht="17.25" customHeight="1" x14ac:dyDescent="0.25">
      <c r="B97" s="20" t="s">
        <v>10</v>
      </c>
      <c r="C97" s="18" t="s">
        <v>166</v>
      </c>
      <c r="D97" s="9">
        <v>68</v>
      </c>
      <c r="E97" s="8" t="s">
        <v>39</v>
      </c>
      <c r="F97" s="28">
        <f>INDEX('Sınav Takvimi'!$B$53:$I$592,MATCH(Sayfa2!C97,'Sınav Takvimi'!$F$53:$F$592,0),MATCH(Sayfa2!$F$1,'Sınav Takvimi'!$B$53:$I$53,0))</f>
        <v>45048</v>
      </c>
      <c r="G97" s="28" t="str">
        <f>INDEX('Sınav Takvimi'!$B$53:$I$592,MATCH(Sayfa2!C97,'Sınav Takvimi'!$F$53:$F$592,0),MATCH(Sayfa2!$G$1,'Sınav Takvimi'!$B$53:$I$53,0))</f>
        <v>09:15 -10:30</v>
      </c>
      <c r="H97" s="10" t="str">
        <f>INDEX('Sınav Takvimi'!$B$53:$I$592,MATCH(Sayfa2!C97,'Sınav Takvimi'!$F$53:$F$592,0),MATCH(Sayfa2!$H$1,'Sınav Takvimi'!$B$53:$I$53,0))</f>
        <v>ONLİNE</v>
      </c>
      <c r="I97" s="10"/>
      <c r="K97" t="s">
        <v>432</v>
      </c>
      <c r="L97" t="s">
        <v>433</v>
      </c>
    </row>
    <row r="98" spans="2:12" ht="17.25" customHeight="1" x14ac:dyDescent="0.25">
      <c r="B98" s="20" t="s">
        <v>10</v>
      </c>
      <c r="C98" s="18" t="s">
        <v>167</v>
      </c>
      <c r="D98" s="9">
        <v>45</v>
      </c>
      <c r="E98" s="8" t="s">
        <v>40</v>
      </c>
      <c r="F98" s="28">
        <f>INDEX('Sınav Takvimi'!$B$53:$I$592,MATCH(Sayfa2!C98,'Sınav Takvimi'!$F$53:$F$592,0),MATCH(Sayfa2!$F$1,'Sınav Takvimi'!$B$53:$I$53,0))</f>
        <v>45051</v>
      </c>
      <c r="G98" s="28" t="str">
        <f>INDEX('Sınav Takvimi'!$B$53:$I$592,MATCH(Sayfa2!C98,'Sınav Takvimi'!$F$53:$F$592,0),MATCH(Sayfa2!$G$1,'Sınav Takvimi'!$B$53:$I$53,0))</f>
        <v>10:45 - 12:00</v>
      </c>
      <c r="H98" s="10" t="str">
        <f>INDEX('Sınav Takvimi'!$B$53:$I$592,MATCH(Sayfa2!C98,'Sınav Takvimi'!$F$53:$F$592,0),MATCH(Sayfa2!$H$1,'Sınav Takvimi'!$B$53:$I$53,0))</f>
        <v>ONLİNE</v>
      </c>
      <c r="I98" s="10"/>
      <c r="K98" t="s">
        <v>434</v>
      </c>
      <c r="L98" t="s">
        <v>435</v>
      </c>
    </row>
    <row r="99" spans="2:12" ht="17.25" customHeight="1" x14ac:dyDescent="0.25">
      <c r="B99" s="20" t="s">
        <v>10</v>
      </c>
      <c r="C99" s="18" t="s">
        <v>168</v>
      </c>
      <c r="D99" s="9">
        <v>39</v>
      </c>
      <c r="E99" s="8" t="s">
        <v>41</v>
      </c>
      <c r="F99" s="28">
        <f>INDEX('Sınav Takvimi'!$B$53:$I$592,MATCH(Sayfa2!C99,'Sınav Takvimi'!$F$53:$F$592,0),MATCH(Sayfa2!$F$1,'Sınav Takvimi'!$B$53:$I$53,0))</f>
        <v>45049</v>
      </c>
      <c r="G99" s="28" t="str">
        <f>INDEX('Sınav Takvimi'!$B$53:$I$592,MATCH(Sayfa2!C99,'Sınav Takvimi'!$F$53:$F$592,0),MATCH(Sayfa2!$G$1,'Sınav Takvimi'!$B$53:$I$53,0))</f>
        <v>14:30 - 15:45</v>
      </c>
      <c r="H99" s="10" t="str">
        <f>INDEX('Sınav Takvimi'!$B$53:$I$592,MATCH(Sayfa2!C99,'Sınav Takvimi'!$F$53:$F$592,0),MATCH(Sayfa2!$H$1,'Sınav Takvimi'!$B$53:$I$53,0))</f>
        <v>ONLİNE</v>
      </c>
      <c r="I99" s="10"/>
      <c r="K99" t="s">
        <v>436</v>
      </c>
      <c r="L99" t="s">
        <v>437</v>
      </c>
    </row>
    <row r="100" spans="2:12" ht="17.25" customHeight="1" x14ac:dyDescent="0.25">
      <c r="B100" s="20" t="s">
        <v>10</v>
      </c>
      <c r="C100" s="18" t="s">
        <v>169</v>
      </c>
      <c r="D100" s="9">
        <v>25</v>
      </c>
      <c r="E100" s="8" t="s">
        <v>38</v>
      </c>
      <c r="F100" s="28">
        <f>INDEX('Sınav Takvimi'!$B$53:$I$592,MATCH(Sayfa2!C100,'Sınav Takvimi'!$F$53:$F$592,0),MATCH(Sayfa2!$F$1,'Sınav Takvimi'!$B$53:$I$53,0))</f>
        <v>45050</v>
      </c>
      <c r="G100" s="28" t="str">
        <f>INDEX('Sınav Takvimi'!$B$53:$I$592,MATCH(Sayfa2!C100,'Sınav Takvimi'!$F$53:$F$592,0),MATCH(Sayfa2!$G$1,'Sınav Takvimi'!$B$53:$I$53,0))</f>
        <v>14:30 - 15:45</v>
      </c>
      <c r="H100" s="10" t="str">
        <f>INDEX('Sınav Takvimi'!$B$53:$I$592,MATCH(Sayfa2!C100,'Sınav Takvimi'!$F$53:$F$592,0),MATCH(Sayfa2!$H$1,'Sınav Takvimi'!$B$53:$I$53,0))</f>
        <v>ONLİNE</v>
      </c>
      <c r="I100" s="10"/>
      <c r="K100" t="s">
        <v>438</v>
      </c>
      <c r="L100" t="s">
        <v>439</v>
      </c>
    </row>
    <row r="101" spans="2:12" ht="17.25" customHeight="1" x14ac:dyDescent="0.25">
      <c r="B101" s="20" t="s">
        <v>10</v>
      </c>
      <c r="C101" s="18" t="s">
        <v>170</v>
      </c>
      <c r="D101" s="9">
        <v>37</v>
      </c>
      <c r="E101" s="8" t="s">
        <v>41</v>
      </c>
      <c r="F101" s="28">
        <f>INDEX('Sınav Takvimi'!$B$53:$I$592,MATCH(Sayfa2!C101,'Sınav Takvimi'!$F$53:$F$592,0),MATCH(Sayfa2!$F$1,'Sınav Takvimi'!$B$53:$I$53,0))</f>
        <v>45046</v>
      </c>
      <c r="G101" s="28" t="str">
        <f>INDEX('Sınav Takvimi'!$B$53:$I$592,MATCH(Sayfa2!C101,'Sınav Takvimi'!$F$53:$F$592,0),MATCH(Sayfa2!$G$1,'Sınav Takvimi'!$B$53:$I$53,0))</f>
        <v>10:45 - 12:00</v>
      </c>
      <c r="H101" s="10" t="str">
        <f>INDEX('Sınav Takvimi'!$B$53:$I$592,MATCH(Sayfa2!C101,'Sınav Takvimi'!$F$53:$F$592,0),MATCH(Sayfa2!$H$1,'Sınav Takvimi'!$B$53:$I$53,0))</f>
        <v>ONLİNE</v>
      </c>
      <c r="I101" s="10"/>
      <c r="K101" t="s">
        <v>440</v>
      </c>
      <c r="L101" t="s">
        <v>441</v>
      </c>
    </row>
    <row r="102" spans="2:12" ht="17.25" customHeight="1" x14ac:dyDescent="0.25">
      <c r="B102" s="20" t="s">
        <v>10</v>
      </c>
      <c r="C102" s="18" t="s">
        <v>171</v>
      </c>
      <c r="D102" s="9">
        <v>25</v>
      </c>
      <c r="E102" s="8" t="s">
        <v>34</v>
      </c>
      <c r="F102" s="28">
        <f>INDEX('Sınav Takvimi'!$B$53:$I$592,MATCH(Sayfa2!C102,'Sınav Takvimi'!$F$53:$F$592,0),MATCH(Sayfa2!$F$1,'Sınav Takvimi'!$B$53:$I$53,0))</f>
        <v>45048</v>
      </c>
      <c r="G102" s="28" t="str">
        <f>INDEX('Sınav Takvimi'!$B$53:$I$592,MATCH(Sayfa2!C102,'Sınav Takvimi'!$F$53:$F$592,0),MATCH(Sayfa2!$G$1,'Sınav Takvimi'!$B$53:$I$53,0))</f>
        <v>10:45 - 12:00</v>
      </c>
      <c r="H102" s="10" t="str">
        <f>INDEX('Sınav Takvimi'!$B$53:$I$592,MATCH(Sayfa2!C102,'Sınav Takvimi'!$F$53:$F$592,0),MATCH(Sayfa2!$H$1,'Sınav Takvimi'!$B$53:$I$53,0))</f>
        <v>ONLİNE</v>
      </c>
      <c r="I102" s="10"/>
      <c r="K102" t="s">
        <v>442</v>
      </c>
      <c r="L102" t="s">
        <v>443</v>
      </c>
    </row>
    <row r="103" spans="2:12" ht="17.25" customHeight="1" x14ac:dyDescent="0.25">
      <c r="B103" s="20" t="s">
        <v>10</v>
      </c>
      <c r="C103" s="18" t="s">
        <v>172</v>
      </c>
      <c r="D103" s="9">
        <v>40</v>
      </c>
      <c r="E103" s="8" t="s">
        <v>41</v>
      </c>
      <c r="F103" s="28">
        <f>INDEX('Sınav Takvimi'!$B$53:$I$592,MATCH(Sayfa2!C103,'Sınav Takvimi'!$F$53:$F$592,0),MATCH(Sayfa2!$F$1,'Sınav Takvimi'!$B$53:$I$53,0))</f>
        <v>45051</v>
      </c>
      <c r="G103" s="28" t="str">
        <f>INDEX('Sınav Takvimi'!$B$53:$I$592,MATCH(Sayfa2!C103,'Sınav Takvimi'!$F$53:$F$592,0),MATCH(Sayfa2!$G$1,'Sınav Takvimi'!$B$53:$I$53,0))</f>
        <v>14:30 - 15:45</v>
      </c>
      <c r="H103" s="10" t="str">
        <f>INDEX('Sınav Takvimi'!$B$53:$I$592,MATCH(Sayfa2!C103,'Sınav Takvimi'!$F$53:$F$592,0),MATCH(Sayfa2!$H$1,'Sınav Takvimi'!$B$53:$I$53,0))</f>
        <v>ONLİNE</v>
      </c>
      <c r="I103" s="10"/>
      <c r="K103" t="s">
        <v>444</v>
      </c>
      <c r="L103" t="s">
        <v>445</v>
      </c>
    </row>
    <row r="104" spans="2:12" ht="17.25" customHeight="1" x14ac:dyDescent="0.25">
      <c r="B104" s="20" t="s">
        <v>10</v>
      </c>
      <c r="C104" s="18" t="s">
        <v>173</v>
      </c>
      <c r="D104" s="9">
        <v>43</v>
      </c>
      <c r="E104" s="8" t="s">
        <v>41</v>
      </c>
      <c r="F104" s="28">
        <f>INDEX('Sınav Takvimi'!$B$53:$I$592,MATCH(Sayfa2!C104,'Sınav Takvimi'!$F$53:$F$592,0),MATCH(Sayfa2!$F$1,'Sınav Takvimi'!$B$53:$I$53,0))</f>
        <v>45051</v>
      </c>
      <c r="G104" s="28" t="str">
        <f>INDEX('Sınav Takvimi'!$B$53:$I$592,MATCH(Sayfa2!C104,'Sınav Takvimi'!$F$53:$F$592,0),MATCH(Sayfa2!$G$1,'Sınav Takvimi'!$B$53:$I$53,0))</f>
        <v>13:00 - 14:15</v>
      </c>
      <c r="H104" s="10" t="str">
        <f>INDEX('Sınav Takvimi'!$B$53:$I$592,MATCH(Sayfa2!C104,'Sınav Takvimi'!$F$53:$F$592,0),MATCH(Sayfa2!$H$1,'Sınav Takvimi'!$B$53:$I$53,0))</f>
        <v>ONLİNE</v>
      </c>
      <c r="I104" s="10"/>
      <c r="K104" t="s">
        <v>446</v>
      </c>
      <c r="L104" t="s">
        <v>447</v>
      </c>
    </row>
    <row r="105" spans="2:12" ht="17.25" customHeight="1" x14ac:dyDescent="0.25">
      <c r="B105" s="20" t="s">
        <v>10</v>
      </c>
      <c r="C105" s="18" t="s">
        <v>174</v>
      </c>
      <c r="D105" s="9">
        <v>39</v>
      </c>
      <c r="E105" s="8" t="s">
        <v>34</v>
      </c>
      <c r="F105" s="28">
        <f>INDEX('Sınav Takvimi'!$B$53:$I$592,MATCH(Sayfa2!C105,'Sınav Takvimi'!$F$53:$F$592,0),MATCH(Sayfa2!$F$1,'Sınav Takvimi'!$B$53:$I$53,0))</f>
        <v>45048</v>
      </c>
      <c r="G105" s="28" t="str">
        <f>INDEX('Sınav Takvimi'!$B$53:$I$592,MATCH(Sayfa2!C105,'Sınav Takvimi'!$F$53:$F$592,0),MATCH(Sayfa2!$G$1,'Sınav Takvimi'!$B$53:$I$53,0))</f>
        <v>14:30 - 15:45</v>
      </c>
      <c r="H105" s="10" t="str">
        <f>INDEX('Sınav Takvimi'!$B$53:$I$592,MATCH(Sayfa2!C105,'Sınav Takvimi'!$F$53:$F$592,0),MATCH(Sayfa2!$H$1,'Sınav Takvimi'!$B$53:$I$53,0))</f>
        <v>ONLİNE</v>
      </c>
      <c r="I105" s="10"/>
      <c r="K105" t="s">
        <v>448</v>
      </c>
      <c r="L105" t="s">
        <v>449</v>
      </c>
    </row>
    <row r="106" spans="2:12" ht="17.25" customHeight="1" x14ac:dyDescent="0.25">
      <c r="C106" s="18"/>
      <c r="D106" s="9"/>
      <c r="E106" s="8"/>
      <c r="F106" s="28">
        <f>INDEX('Sınav Takvimi'!$B$53:$I$592,MATCH(Sayfa2!C106,'Sınav Takvimi'!$F$53:$F$592,0),MATCH(Sayfa2!$F$1,'Sınav Takvimi'!$B$53:$I$53,0))</f>
        <v>45045</v>
      </c>
      <c r="G106" s="28" t="str">
        <f>INDEX('Sınav Takvimi'!$B$53:$I$592,MATCH(Sayfa2!C106,'Sınav Takvimi'!$F$53:$F$592,0),MATCH(Sayfa2!$G$1,'Sınav Takvimi'!$B$53:$I$53,0))</f>
        <v>09:15 -10:30</v>
      </c>
      <c r="H106" s="10" t="str">
        <f>INDEX('Sınav Takvimi'!$B$53:$I$592,MATCH(Sayfa2!C106,'Sınav Takvimi'!$F$53:$F$592,0),MATCH(Sayfa2!$H$1,'Sınav Takvimi'!$B$53:$I$53,0))</f>
        <v/>
      </c>
      <c r="I106" s="10"/>
      <c r="K106" t="s">
        <v>296</v>
      </c>
      <c r="L106" t="s">
        <v>297</v>
      </c>
    </row>
    <row r="107" spans="2:12" ht="17.25" customHeight="1" x14ac:dyDescent="0.25">
      <c r="B107" s="20" t="s">
        <v>11</v>
      </c>
      <c r="C107" s="18" t="s">
        <v>175</v>
      </c>
      <c r="D107" s="9">
        <v>32</v>
      </c>
      <c r="E107" s="8" t="s">
        <v>20</v>
      </c>
      <c r="F107" s="28">
        <f>INDEX('Sınav Takvimi'!$B$53:$I$592,MATCH(Sayfa2!C107,'Sınav Takvimi'!$F$53:$F$592,0),MATCH(Sayfa2!$F$1,'Sınav Takvimi'!$B$53:$I$53,0))</f>
        <v>45052</v>
      </c>
      <c r="G107" s="28" t="str">
        <f>INDEX('Sınav Takvimi'!$B$53:$I$592,MATCH(Sayfa2!C107,'Sınav Takvimi'!$F$53:$F$592,0),MATCH(Sayfa2!$G$1,'Sınav Takvimi'!$B$53:$I$53,0))</f>
        <v>13:00 - 14:15</v>
      </c>
      <c r="H107" s="10" t="str">
        <f>INDEX('Sınav Takvimi'!$B$53:$I$592,MATCH(Sayfa2!C107,'Sınav Takvimi'!$F$53:$F$592,0),MATCH(Sayfa2!$H$1,'Sınav Takvimi'!$B$53:$I$53,0))</f>
        <v>ONLİNE</v>
      </c>
      <c r="I107" s="10"/>
      <c r="K107" t="s">
        <v>450</v>
      </c>
      <c r="L107" t="s">
        <v>451</v>
      </c>
    </row>
    <row r="108" spans="2:12" ht="17.25" customHeight="1" x14ac:dyDescent="0.25">
      <c r="B108" s="20" t="s">
        <v>11</v>
      </c>
      <c r="C108" s="18" t="s">
        <v>176</v>
      </c>
      <c r="D108" s="9">
        <v>74</v>
      </c>
      <c r="E108" s="8" t="s">
        <v>628</v>
      </c>
      <c r="F108" s="28">
        <f>INDEX('Sınav Takvimi'!$B$53:$I$592,MATCH(Sayfa2!C108,'Sınav Takvimi'!$F$53:$F$592,0),MATCH(Sayfa2!$F$1,'Sınav Takvimi'!$B$53:$I$53,0))</f>
        <v>45049</v>
      </c>
      <c r="G108" s="28" t="str">
        <f>INDEX('Sınav Takvimi'!$B$53:$I$592,MATCH(Sayfa2!C108,'Sınav Takvimi'!$F$53:$F$592,0),MATCH(Sayfa2!$G$1,'Sınav Takvimi'!$B$53:$I$53,0))</f>
        <v>13:00 - 14:15</v>
      </c>
      <c r="H108" s="10" t="str">
        <f>INDEX('Sınav Takvimi'!$B$53:$I$592,MATCH(Sayfa2!C108,'Sınav Takvimi'!$F$53:$F$592,0),MATCH(Sayfa2!$H$1,'Sınav Takvimi'!$B$53:$I$53,0))</f>
        <v>ONLİNE</v>
      </c>
      <c r="I108" s="10"/>
      <c r="K108" t="s">
        <v>452</v>
      </c>
      <c r="L108" t="s">
        <v>453</v>
      </c>
    </row>
    <row r="109" spans="2:12" ht="17.25" customHeight="1" x14ac:dyDescent="0.25">
      <c r="B109" s="20" t="s">
        <v>11</v>
      </c>
      <c r="C109" s="18" t="s">
        <v>177</v>
      </c>
      <c r="D109" s="9">
        <v>68</v>
      </c>
      <c r="E109" s="8" t="s">
        <v>42</v>
      </c>
      <c r="F109" s="28">
        <f>INDEX('Sınav Takvimi'!$B$53:$I$592,MATCH(Sayfa2!C109,'Sınav Takvimi'!$F$53:$F$592,0),MATCH(Sayfa2!$F$1,'Sınav Takvimi'!$B$53:$I$53,0))</f>
        <v>45051</v>
      </c>
      <c r="G109" s="28" t="str">
        <f>INDEX('Sınav Takvimi'!$B$53:$I$592,MATCH(Sayfa2!C109,'Sınav Takvimi'!$F$53:$F$592,0),MATCH(Sayfa2!$G$1,'Sınav Takvimi'!$B$53:$I$53,0))</f>
        <v>14:30 - 15:45</v>
      </c>
      <c r="H109" s="10" t="str">
        <f>INDEX('Sınav Takvimi'!$B$53:$I$592,MATCH(Sayfa2!C109,'Sınav Takvimi'!$F$53:$F$592,0),MATCH(Sayfa2!$H$1,'Sınav Takvimi'!$B$53:$I$53,0))</f>
        <v>ONLİNE</v>
      </c>
      <c r="I109" s="10"/>
      <c r="K109" t="s">
        <v>454</v>
      </c>
      <c r="L109" t="s">
        <v>455</v>
      </c>
    </row>
    <row r="110" spans="2:12" ht="17.25" customHeight="1" x14ac:dyDescent="0.25">
      <c r="B110" s="20" t="s">
        <v>11</v>
      </c>
      <c r="C110" s="18" t="s">
        <v>178</v>
      </c>
      <c r="D110" s="9">
        <v>39</v>
      </c>
      <c r="E110" s="8" t="s">
        <v>18</v>
      </c>
      <c r="F110" s="28">
        <f>INDEX('Sınav Takvimi'!$B$53:$I$592,MATCH(Sayfa2!C110,'Sınav Takvimi'!$F$53:$F$592,0),MATCH(Sayfa2!$F$1,'Sınav Takvimi'!$B$53:$I$53,0))</f>
        <v>45048</v>
      </c>
      <c r="G110" s="28" t="str">
        <f>INDEX('Sınav Takvimi'!$B$53:$I$592,MATCH(Sayfa2!C110,'Sınav Takvimi'!$F$53:$F$592,0),MATCH(Sayfa2!$G$1,'Sınav Takvimi'!$B$53:$I$53,0))</f>
        <v>10:45 - 12:00</v>
      </c>
      <c r="H110" s="10" t="str">
        <f>INDEX('Sınav Takvimi'!$B$53:$I$592,MATCH(Sayfa2!C110,'Sınav Takvimi'!$F$53:$F$592,0),MATCH(Sayfa2!$H$1,'Sınav Takvimi'!$B$53:$I$53,0))</f>
        <v>ONLİNE</v>
      </c>
      <c r="I110" s="10"/>
      <c r="K110" t="s">
        <v>456</v>
      </c>
      <c r="L110" t="s">
        <v>457</v>
      </c>
    </row>
    <row r="111" spans="2:12" ht="17.25" customHeight="1" x14ac:dyDescent="0.25">
      <c r="B111" s="20" t="s">
        <v>11</v>
      </c>
      <c r="C111" s="18" t="s">
        <v>179</v>
      </c>
      <c r="D111" s="9">
        <v>66</v>
      </c>
      <c r="E111" s="8" t="s">
        <v>42</v>
      </c>
      <c r="F111" s="28">
        <f>INDEX('Sınav Takvimi'!$B$53:$I$592,MATCH(Sayfa2!C111,'Sınav Takvimi'!$F$53:$F$592,0),MATCH(Sayfa2!$F$1,'Sınav Takvimi'!$B$53:$I$53,0))</f>
        <v>45050</v>
      </c>
      <c r="G111" s="28" t="str">
        <f>INDEX('Sınav Takvimi'!$B$53:$I$592,MATCH(Sayfa2!C111,'Sınav Takvimi'!$F$53:$F$592,0),MATCH(Sayfa2!$G$1,'Sınav Takvimi'!$B$53:$I$53,0))</f>
        <v>14:30 - 15:45</v>
      </c>
      <c r="H111" s="10" t="str">
        <f>INDEX('Sınav Takvimi'!$B$53:$I$592,MATCH(Sayfa2!C111,'Sınav Takvimi'!$F$53:$F$592,0),MATCH(Sayfa2!$H$1,'Sınav Takvimi'!$B$53:$I$53,0))</f>
        <v>ONLİNE</v>
      </c>
      <c r="I111" s="10"/>
      <c r="K111" t="s">
        <v>458</v>
      </c>
      <c r="L111" t="s">
        <v>459</v>
      </c>
    </row>
    <row r="112" spans="2:12" ht="17.25" customHeight="1" x14ac:dyDescent="0.25">
      <c r="B112" s="20" t="s">
        <v>11</v>
      </c>
      <c r="C112" s="18" t="s">
        <v>180</v>
      </c>
      <c r="D112" s="9">
        <v>32</v>
      </c>
      <c r="E112" s="8" t="s">
        <v>18</v>
      </c>
      <c r="F112" s="28">
        <f>INDEX('Sınav Takvimi'!$B$53:$I$592,MATCH(Sayfa2!C112,'Sınav Takvimi'!$F$53:$F$592,0),MATCH(Sayfa2!$F$1,'Sınav Takvimi'!$B$53:$I$53,0))</f>
        <v>45048</v>
      </c>
      <c r="G112" s="28" t="str">
        <f>INDEX('Sınav Takvimi'!$B$53:$I$592,MATCH(Sayfa2!C112,'Sınav Takvimi'!$F$53:$F$592,0),MATCH(Sayfa2!$G$1,'Sınav Takvimi'!$B$53:$I$53,0))</f>
        <v>09:15 -10:30</v>
      </c>
      <c r="H112" s="10" t="str">
        <f>INDEX('Sınav Takvimi'!$B$53:$I$592,MATCH(Sayfa2!C112,'Sınav Takvimi'!$F$53:$F$592,0),MATCH(Sayfa2!$H$1,'Sınav Takvimi'!$B$53:$I$53,0))</f>
        <v>ONLİNE</v>
      </c>
      <c r="I112" s="10"/>
      <c r="K112" t="s">
        <v>460</v>
      </c>
      <c r="L112" t="s">
        <v>461</v>
      </c>
    </row>
    <row r="113" spans="2:12" ht="17.25" customHeight="1" x14ac:dyDescent="0.25">
      <c r="B113" s="20" t="s">
        <v>11</v>
      </c>
      <c r="C113" s="18" t="s">
        <v>181</v>
      </c>
      <c r="D113" s="9">
        <v>68</v>
      </c>
      <c r="E113" s="8" t="s">
        <v>623</v>
      </c>
      <c r="F113" s="28">
        <f>INDEX('Sınav Takvimi'!$B$53:$I$592,MATCH(Sayfa2!C113,'Sınav Takvimi'!$F$53:$F$592,0),MATCH(Sayfa2!$F$1,'Sınav Takvimi'!$B$53:$I$53,0))</f>
        <v>45049</v>
      </c>
      <c r="G113" s="28" t="str">
        <f>INDEX('Sınav Takvimi'!$B$53:$I$592,MATCH(Sayfa2!C113,'Sınav Takvimi'!$F$53:$F$592,0),MATCH(Sayfa2!$G$1,'Sınav Takvimi'!$B$53:$I$53,0))</f>
        <v>09:15 -10:30</v>
      </c>
      <c r="H113" s="10" t="str">
        <f>INDEX('Sınav Takvimi'!$B$53:$I$592,MATCH(Sayfa2!C113,'Sınav Takvimi'!$F$53:$F$592,0),MATCH(Sayfa2!$H$1,'Sınav Takvimi'!$B$53:$I$53,0))</f>
        <v>ONLİNE</v>
      </c>
      <c r="I113" s="10"/>
      <c r="K113" t="s">
        <v>462</v>
      </c>
      <c r="L113" t="s">
        <v>463</v>
      </c>
    </row>
    <row r="114" spans="2:12" ht="17.25" customHeight="1" x14ac:dyDescent="0.25">
      <c r="B114" s="20" t="s">
        <v>11</v>
      </c>
      <c r="C114" s="18" t="s">
        <v>182</v>
      </c>
      <c r="D114" s="9">
        <v>63</v>
      </c>
      <c r="E114" s="8" t="s">
        <v>20</v>
      </c>
      <c r="F114" s="28">
        <f>INDEX('Sınav Takvimi'!$B$53:$I$592,MATCH(Sayfa2!C114,'Sınav Takvimi'!$F$53:$F$592,0),MATCH(Sayfa2!$F$1,'Sınav Takvimi'!$B$53:$I$53,0))</f>
        <v>45048</v>
      </c>
      <c r="G114" s="28" t="str">
        <f>INDEX('Sınav Takvimi'!$B$53:$I$592,MATCH(Sayfa2!C114,'Sınav Takvimi'!$F$53:$F$592,0),MATCH(Sayfa2!$G$1,'Sınav Takvimi'!$B$53:$I$53,0))</f>
        <v>14:30 - 15:45</v>
      </c>
      <c r="H114" s="10" t="str">
        <f>INDEX('Sınav Takvimi'!$B$53:$I$592,MATCH(Sayfa2!C114,'Sınav Takvimi'!$F$53:$F$592,0),MATCH(Sayfa2!$H$1,'Sınav Takvimi'!$B$53:$I$53,0))</f>
        <v>ONLİNE</v>
      </c>
      <c r="I114" s="10"/>
      <c r="K114" t="s">
        <v>464</v>
      </c>
      <c r="L114" t="s">
        <v>465</v>
      </c>
    </row>
    <row r="115" spans="2:12" ht="17.25" customHeight="1" x14ac:dyDescent="0.25">
      <c r="B115" s="20" t="s">
        <v>11</v>
      </c>
      <c r="C115" s="18" t="s">
        <v>183</v>
      </c>
      <c r="D115" s="9">
        <v>77</v>
      </c>
      <c r="E115" s="8" t="s">
        <v>628</v>
      </c>
      <c r="F115" s="28">
        <f>INDEX('Sınav Takvimi'!$B$53:$I$592,MATCH(Sayfa2!C115,'Sınav Takvimi'!$F$53:$F$592,0),MATCH(Sayfa2!$F$1,'Sınav Takvimi'!$B$53:$I$53,0))</f>
        <v>45050</v>
      </c>
      <c r="G115" s="28" t="str">
        <f>INDEX('Sınav Takvimi'!$B$53:$I$592,MATCH(Sayfa2!C115,'Sınav Takvimi'!$F$53:$F$592,0),MATCH(Sayfa2!$G$1,'Sınav Takvimi'!$B$53:$I$53,0))</f>
        <v>10:45 - 12:00</v>
      </c>
      <c r="H115" s="10" t="str">
        <f>INDEX('Sınav Takvimi'!$B$53:$I$592,MATCH(Sayfa2!C115,'Sınav Takvimi'!$F$53:$F$592,0),MATCH(Sayfa2!$H$1,'Sınav Takvimi'!$B$53:$I$53,0))</f>
        <v>ONLİNE</v>
      </c>
      <c r="I115" s="10"/>
      <c r="K115" t="s">
        <v>466</v>
      </c>
      <c r="L115" t="s">
        <v>467</v>
      </c>
    </row>
    <row r="116" spans="2:12" ht="17.25" customHeight="1" x14ac:dyDescent="0.25">
      <c r="B116" s="20" t="s">
        <v>11</v>
      </c>
      <c r="C116" s="18" t="s">
        <v>184</v>
      </c>
      <c r="D116" s="9">
        <v>65</v>
      </c>
      <c r="E116" s="8" t="s">
        <v>20</v>
      </c>
      <c r="F116" s="28">
        <f>INDEX('Sınav Takvimi'!$B$53:$I$592,MATCH(Sayfa2!C116,'Sınav Takvimi'!$F$53:$F$592,0),MATCH(Sayfa2!$F$1,'Sınav Takvimi'!$B$53:$I$53,0))</f>
        <v>45051</v>
      </c>
      <c r="G116" s="28" t="str">
        <f>INDEX('Sınav Takvimi'!$B$53:$I$592,MATCH(Sayfa2!C116,'Sınav Takvimi'!$F$53:$F$592,0),MATCH(Sayfa2!$G$1,'Sınav Takvimi'!$B$53:$I$53,0))</f>
        <v>10:45 - 12:00</v>
      </c>
      <c r="H116" s="10" t="str">
        <f>INDEX('Sınav Takvimi'!$B$53:$I$592,MATCH(Sayfa2!C116,'Sınav Takvimi'!$F$53:$F$592,0),MATCH(Sayfa2!$H$1,'Sınav Takvimi'!$B$53:$I$53,0))</f>
        <v>ONLİNE</v>
      </c>
      <c r="I116" s="10"/>
      <c r="K116" t="s">
        <v>468</v>
      </c>
      <c r="L116" t="s">
        <v>469</v>
      </c>
    </row>
    <row r="117" spans="2:12" ht="17.25" customHeight="1" x14ac:dyDescent="0.25">
      <c r="B117" s="20" t="s">
        <v>11</v>
      </c>
      <c r="C117" s="18" t="s">
        <v>185</v>
      </c>
      <c r="D117" s="9">
        <v>64</v>
      </c>
      <c r="E117" s="8" t="s">
        <v>42</v>
      </c>
      <c r="F117" s="28">
        <f>INDEX('Sınav Takvimi'!$B$53:$I$592,MATCH(Sayfa2!C117,'Sınav Takvimi'!$F$53:$F$592,0),MATCH(Sayfa2!$F$1,'Sınav Takvimi'!$B$53:$I$53,0))</f>
        <v>45052</v>
      </c>
      <c r="G117" s="28" t="str">
        <f>INDEX('Sınav Takvimi'!$B$53:$I$592,MATCH(Sayfa2!C117,'Sınav Takvimi'!$F$53:$F$592,0),MATCH(Sayfa2!$G$1,'Sınav Takvimi'!$B$53:$I$53,0))</f>
        <v>14:30 - 15:45</v>
      </c>
      <c r="H117" s="10" t="str">
        <f>INDEX('Sınav Takvimi'!$B$53:$I$592,MATCH(Sayfa2!C117,'Sınav Takvimi'!$F$53:$F$592,0),MATCH(Sayfa2!$H$1,'Sınav Takvimi'!$B$53:$I$53,0))</f>
        <v>ONLİNE</v>
      </c>
      <c r="I117" s="10"/>
      <c r="K117" t="s">
        <v>470</v>
      </c>
      <c r="L117" t="s">
        <v>471</v>
      </c>
    </row>
    <row r="118" spans="2:12" ht="17.25" customHeight="1" x14ac:dyDescent="0.25">
      <c r="B118" s="20" t="s">
        <v>11</v>
      </c>
      <c r="C118" s="18" t="s">
        <v>186</v>
      </c>
      <c r="D118" s="9">
        <v>31</v>
      </c>
      <c r="E118" s="8" t="s">
        <v>42</v>
      </c>
      <c r="F118" s="28">
        <f>INDEX('Sınav Takvimi'!$B$53:$I$592,MATCH(Sayfa2!C118,'Sınav Takvimi'!$F$53:$F$592,0),MATCH(Sayfa2!$F$1,'Sınav Takvimi'!$B$53:$I$53,0))</f>
        <v>45048</v>
      </c>
      <c r="G118" s="28" t="str">
        <f>INDEX('Sınav Takvimi'!$B$53:$I$592,MATCH(Sayfa2!C118,'Sınav Takvimi'!$F$53:$F$592,0),MATCH(Sayfa2!$G$1,'Sınav Takvimi'!$B$53:$I$53,0))</f>
        <v>13:00 - 14:15</v>
      </c>
      <c r="H118" s="10" t="str">
        <f>INDEX('Sınav Takvimi'!$B$53:$I$592,MATCH(Sayfa2!C118,'Sınav Takvimi'!$F$53:$F$592,0),MATCH(Sayfa2!$H$1,'Sınav Takvimi'!$B$53:$I$53,0))</f>
        <v>ONLİNE</v>
      </c>
      <c r="I118" s="10"/>
      <c r="K118" t="s">
        <v>472</v>
      </c>
      <c r="L118" t="s">
        <v>473</v>
      </c>
    </row>
    <row r="119" spans="2:12" ht="17.25" customHeight="1" x14ac:dyDescent="0.25">
      <c r="B119" s="20" t="s">
        <v>11</v>
      </c>
      <c r="C119" s="18" t="s">
        <v>187</v>
      </c>
      <c r="D119" s="9">
        <v>26</v>
      </c>
      <c r="E119" s="8" t="s">
        <v>42</v>
      </c>
      <c r="F119" s="28">
        <f>INDEX('Sınav Takvimi'!$B$53:$I$592,MATCH(Sayfa2!C119,'Sınav Takvimi'!$F$53:$F$592,0),MATCH(Sayfa2!$F$1,'Sınav Takvimi'!$B$53:$I$53,0))</f>
        <v>45051</v>
      </c>
      <c r="G119" s="28" t="str">
        <f>INDEX('Sınav Takvimi'!$B$53:$I$592,MATCH(Sayfa2!C119,'Sınav Takvimi'!$F$53:$F$592,0),MATCH(Sayfa2!$G$1,'Sınav Takvimi'!$B$53:$I$53,0))</f>
        <v>13:00 - 14:15</v>
      </c>
      <c r="H119" s="10" t="str">
        <f>INDEX('Sınav Takvimi'!$B$53:$I$592,MATCH(Sayfa2!C119,'Sınav Takvimi'!$F$53:$F$592,0),MATCH(Sayfa2!$H$1,'Sınav Takvimi'!$B$53:$I$53,0))</f>
        <v>ONLİNE</v>
      </c>
      <c r="I119" s="10"/>
      <c r="K119" t="s">
        <v>474</v>
      </c>
      <c r="L119" t="s">
        <v>397</v>
      </c>
    </row>
    <row r="120" spans="2:12" ht="17.25" customHeight="1" x14ac:dyDescent="0.25">
      <c r="B120" s="20" t="s">
        <v>11</v>
      </c>
      <c r="C120" s="18" t="s">
        <v>188</v>
      </c>
      <c r="D120" s="9">
        <v>24</v>
      </c>
      <c r="E120" s="8" t="s">
        <v>628</v>
      </c>
      <c r="F120" s="28">
        <f>INDEX('Sınav Takvimi'!$B$53:$I$592,MATCH(Sayfa2!C120,'Sınav Takvimi'!$F$53:$F$592,0),MATCH(Sayfa2!$F$1,'Sınav Takvimi'!$B$53:$I$53,0))</f>
        <v>45050</v>
      </c>
      <c r="G120" s="28" t="str">
        <f>INDEX('Sınav Takvimi'!$B$53:$I$592,MATCH(Sayfa2!C120,'Sınav Takvimi'!$F$53:$F$592,0),MATCH(Sayfa2!$G$1,'Sınav Takvimi'!$B$53:$I$53,0))</f>
        <v>13:00 - 14:15</v>
      </c>
      <c r="H120" s="10" t="str">
        <f>INDEX('Sınav Takvimi'!$B$53:$I$592,MATCH(Sayfa2!C120,'Sınav Takvimi'!$F$53:$F$592,0),MATCH(Sayfa2!$H$1,'Sınav Takvimi'!$B$53:$I$53,0))</f>
        <v>ONLİNE</v>
      </c>
      <c r="I120" s="10"/>
      <c r="K120" t="s">
        <v>475</v>
      </c>
      <c r="L120" t="s">
        <v>299</v>
      </c>
    </row>
    <row r="121" spans="2:12" ht="17.25" customHeight="1" x14ac:dyDescent="0.25">
      <c r="B121" s="20" t="s">
        <v>11</v>
      </c>
      <c r="C121" s="18" t="s">
        <v>189</v>
      </c>
      <c r="D121" s="9">
        <v>32</v>
      </c>
      <c r="E121" s="8" t="s">
        <v>20</v>
      </c>
      <c r="F121" s="28">
        <f>INDEX('Sınav Takvimi'!$B$53:$I$592,MATCH(Sayfa2!C121,'Sınav Takvimi'!$F$53:$F$592,0),MATCH(Sayfa2!$F$1,'Sınav Takvimi'!$B$53:$I$53,0))</f>
        <v>45049</v>
      </c>
      <c r="G121" s="28" t="str">
        <f>INDEX('Sınav Takvimi'!$B$53:$I$592,MATCH(Sayfa2!C121,'Sınav Takvimi'!$F$53:$F$592,0),MATCH(Sayfa2!$G$1,'Sınav Takvimi'!$B$53:$I$53,0))</f>
        <v>10:45 - 12:00</v>
      </c>
      <c r="H121" s="10" t="str">
        <f>INDEX('Sınav Takvimi'!$B$53:$I$592,MATCH(Sayfa2!C121,'Sınav Takvimi'!$F$53:$F$592,0),MATCH(Sayfa2!$H$1,'Sınav Takvimi'!$B$53:$I$53,0))</f>
        <v>ONLİNE</v>
      </c>
      <c r="I121" s="10"/>
      <c r="K121" t="s">
        <v>476</v>
      </c>
      <c r="L121" t="s">
        <v>477</v>
      </c>
    </row>
    <row r="122" spans="2:12" ht="17.25" customHeight="1" x14ac:dyDescent="0.25">
      <c r="C122" s="18"/>
      <c r="D122" s="9"/>
      <c r="E122" s="8"/>
      <c r="F122" s="28"/>
      <c r="G122" s="28"/>
      <c r="H122" s="10"/>
      <c r="I122" s="10"/>
    </row>
    <row r="123" spans="2:12" ht="17.25" customHeight="1" x14ac:dyDescent="0.25">
      <c r="C123" s="18"/>
      <c r="D123" s="9"/>
      <c r="E123" s="8"/>
      <c r="F123" s="28"/>
      <c r="G123" s="28"/>
      <c r="H123" s="10"/>
      <c r="I123" s="10"/>
    </row>
    <row r="124" spans="2:12" ht="17.25" customHeight="1" x14ac:dyDescent="0.25">
      <c r="B124" s="20" t="s">
        <v>11</v>
      </c>
      <c r="C124" s="18" t="s">
        <v>190</v>
      </c>
      <c r="D124" s="9">
        <v>11</v>
      </c>
      <c r="E124" s="8" t="s">
        <v>20</v>
      </c>
      <c r="F124" s="28">
        <f>INDEX('Sınav Takvimi'!$B$53:$I$592,MATCH(Sayfa2!C124,'Sınav Takvimi'!$F$53:$F$592,0),MATCH(Sayfa2!$F$1,'Sınav Takvimi'!$B$53:$I$53,0))</f>
        <v>45049</v>
      </c>
      <c r="G124" s="28" t="str">
        <f>INDEX('Sınav Takvimi'!$B$53:$I$592,MATCH(Sayfa2!C124,'Sınav Takvimi'!$F$53:$F$592,0),MATCH(Sayfa2!$G$1,'Sınav Takvimi'!$B$53:$I$53,0))</f>
        <v>14:30 - 15:45</v>
      </c>
      <c r="H124" s="10" t="str">
        <f>INDEX('Sınav Takvimi'!$B$53:$I$592,MATCH(Sayfa2!C124,'Sınav Takvimi'!$F$53:$F$592,0),MATCH(Sayfa2!$H$1,'Sınav Takvimi'!$B$53:$I$53,0))</f>
        <v>ONLİNE</v>
      </c>
      <c r="I124" s="10"/>
      <c r="K124" t="s">
        <v>479</v>
      </c>
      <c r="L124" t="s">
        <v>480</v>
      </c>
    </row>
    <row r="125" spans="2:12" ht="17.25" customHeight="1" x14ac:dyDescent="0.25">
      <c r="B125" s="20" t="s">
        <v>11</v>
      </c>
      <c r="C125" s="18" t="s">
        <v>190</v>
      </c>
      <c r="D125" s="9">
        <v>10</v>
      </c>
      <c r="E125" s="8" t="s">
        <v>628</v>
      </c>
      <c r="F125" s="28">
        <f>INDEX('Sınav Takvimi'!$B$53:$I$592,MATCH(Sayfa2!C125,'Sınav Takvimi'!$F$53:$F$592,0),MATCH(Sayfa2!$F$1,'Sınav Takvimi'!$B$53:$I$53,0))</f>
        <v>45049</v>
      </c>
      <c r="G125" s="28" t="str">
        <f>INDEX('Sınav Takvimi'!$B$53:$I$592,MATCH(Sayfa2!C125,'Sınav Takvimi'!$F$53:$F$592,0),MATCH(Sayfa2!$G$1,'Sınav Takvimi'!$B$53:$I$53,0))</f>
        <v>14:30 - 15:45</v>
      </c>
      <c r="H125" s="10" t="str">
        <f>INDEX('Sınav Takvimi'!$B$53:$I$592,MATCH(Sayfa2!C125,'Sınav Takvimi'!$F$53:$F$592,0),MATCH(Sayfa2!$H$1,'Sınav Takvimi'!$B$53:$I$53,0))</f>
        <v>ONLİNE</v>
      </c>
      <c r="I125" s="10"/>
      <c r="K125" t="s">
        <v>479</v>
      </c>
      <c r="L125" t="s">
        <v>480</v>
      </c>
    </row>
    <row r="126" spans="2:12" ht="17.25" customHeight="1" x14ac:dyDescent="0.25">
      <c r="C126" s="18"/>
      <c r="D126" s="9"/>
      <c r="E126" s="8"/>
      <c r="F126" s="28">
        <f>INDEX('Sınav Takvimi'!$B$53:$I$592,MATCH(Sayfa2!C126,'Sınav Takvimi'!$F$53:$F$592,0),MATCH(Sayfa2!$F$1,'Sınav Takvimi'!$B$53:$I$53,0))</f>
        <v>45045</v>
      </c>
      <c r="G126" s="28" t="str">
        <f>INDEX('Sınav Takvimi'!$B$53:$I$592,MATCH(Sayfa2!C126,'Sınav Takvimi'!$F$53:$F$592,0),MATCH(Sayfa2!$G$1,'Sınav Takvimi'!$B$53:$I$53,0))</f>
        <v>09:15 -10:30</v>
      </c>
      <c r="H126" s="10" t="str">
        <f>INDEX('Sınav Takvimi'!$B$53:$I$592,MATCH(Sayfa2!C126,'Sınav Takvimi'!$F$53:$F$592,0),MATCH(Sayfa2!$H$1,'Sınav Takvimi'!$B$53:$I$53,0))</f>
        <v/>
      </c>
      <c r="I126" s="10"/>
      <c r="K126" t="s">
        <v>296</v>
      </c>
      <c r="L126" t="s">
        <v>297</v>
      </c>
    </row>
    <row r="127" spans="2:12" ht="17.25" customHeight="1" x14ac:dyDescent="0.25">
      <c r="B127" s="20" t="s">
        <v>12</v>
      </c>
      <c r="C127" s="18" t="s">
        <v>191</v>
      </c>
      <c r="D127" s="9">
        <v>37</v>
      </c>
      <c r="E127" s="8" t="s">
        <v>47</v>
      </c>
      <c r="F127" s="28">
        <f>INDEX('Sınav Takvimi'!$B$53:$I$592,MATCH(Sayfa2!C127,'Sınav Takvimi'!$F$53:$F$592,0),MATCH(Sayfa2!$F$1,'Sınav Takvimi'!$B$53:$I$53,0))</f>
        <v>45045</v>
      </c>
      <c r="G127" s="28" t="str">
        <f>INDEX('Sınav Takvimi'!$B$53:$I$592,MATCH(Sayfa2!C127,'Sınav Takvimi'!$F$53:$F$592,0),MATCH(Sayfa2!$G$1,'Sınav Takvimi'!$B$53:$I$53,0))</f>
        <v>09:15 -10:30</v>
      </c>
      <c r="H127" s="10" t="str">
        <f>INDEX('Sınav Takvimi'!$B$53:$I$592,MATCH(Sayfa2!C127,'Sınav Takvimi'!$F$53:$F$592,0),MATCH(Sayfa2!$H$1,'Sınav Takvimi'!$B$53:$I$53,0))</f>
        <v>ONLİNE</v>
      </c>
      <c r="I127" s="10"/>
      <c r="K127" t="s">
        <v>481</v>
      </c>
      <c r="L127" t="s">
        <v>482</v>
      </c>
    </row>
    <row r="128" spans="2:12" ht="17.25" customHeight="1" x14ac:dyDescent="0.25">
      <c r="B128" s="20" t="s">
        <v>12</v>
      </c>
      <c r="C128" s="18" t="s">
        <v>192</v>
      </c>
      <c r="D128" s="9">
        <v>44</v>
      </c>
      <c r="E128" s="8" t="s">
        <v>45</v>
      </c>
      <c r="F128" s="28">
        <f>INDEX('Sınav Takvimi'!$B$53:$I$592,MATCH(Sayfa2!C128,'Sınav Takvimi'!$F$53:$F$592,0),MATCH(Sayfa2!$F$1,'Sınav Takvimi'!$B$53:$I$53,0))</f>
        <v>45048</v>
      </c>
      <c r="G128" s="28" t="str">
        <f>INDEX('Sınav Takvimi'!$B$53:$I$592,MATCH(Sayfa2!C128,'Sınav Takvimi'!$F$53:$F$592,0),MATCH(Sayfa2!$G$1,'Sınav Takvimi'!$B$53:$I$53,0))</f>
        <v>09:15 -10:30</v>
      </c>
      <c r="H128" s="10" t="str">
        <f>INDEX('Sınav Takvimi'!$B$53:$I$592,MATCH(Sayfa2!C128,'Sınav Takvimi'!$F$53:$F$592,0),MATCH(Sayfa2!$H$1,'Sınav Takvimi'!$B$53:$I$53,0))</f>
        <v>ONLİNE</v>
      </c>
      <c r="I128" s="10"/>
      <c r="K128" t="s">
        <v>483</v>
      </c>
      <c r="L128" t="s">
        <v>484</v>
      </c>
    </row>
    <row r="129" spans="2:12" ht="17.25" customHeight="1" x14ac:dyDescent="0.25">
      <c r="B129" s="20" t="s">
        <v>12</v>
      </c>
      <c r="C129" s="18" t="s">
        <v>193</v>
      </c>
      <c r="D129" s="9">
        <v>34</v>
      </c>
      <c r="E129" s="8" t="s">
        <v>44</v>
      </c>
      <c r="F129" s="28">
        <f>INDEX('Sınav Takvimi'!$B$53:$I$592,MATCH(Sayfa2!C129,'Sınav Takvimi'!$F$53:$F$592,0),MATCH(Sayfa2!$F$1,'Sınav Takvimi'!$B$53:$I$53,0))</f>
        <v>45049</v>
      </c>
      <c r="G129" s="28" t="str">
        <f>INDEX('Sınav Takvimi'!$B$53:$I$592,MATCH(Sayfa2!C129,'Sınav Takvimi'!$F$53:$F$592,0),MATCH(Sayfa2!$G$1,'Sınav Takvimi'!$B$53:$I$53,0))</f>
        <v>09:15 -10:30</v>
      </c>
      <c r="H129" s="10" t="str">
        <f>INDEX('Sınav Takvimi'!$B$53:$I$592,MATCH(Sayfa2!C129,'Sınav Takvimi'!$F$53:$F$592,0),MATCH(Sayfa2!$H$1,'Sınav Takvimi'!$B$53:$I$53,0))</f>
        <v>ONLİNE</v>
      </c>
      <c r="I129" s="10"/>
      <c r="K129" t="s">
        <v>485</v>
      </c>
      <c r="L129" t="s">
        <v>486</v>
      </c>
    </row>
    <row r="130" spans="2:12" ht="17.25" customHeight="1" x14ac:dyDescent="0.25">
      <c r="B130" s="20" t="s">
        <v>12</v>
      </c>
      <c r="C130" s="18" t="s">
        <v>194</v>
      </c>
      <c r="D130" s="9">
        <v>43</v>
      </c>
      <c r="E130" s="8" t="s">
        <v>195</v>
      </c>
      <c r="F130" s="28">
        <f>INDEX('Sınav Takvimi'!$B$53:$I$592,MATCH(Sayfa2!C130,'Sınav Takvimi'!$F$53:$F$592,0),MATCH(Sayfa2!$F$1,'Sınav Takvimi'!$B$53:$I$53,0))</f>
        <v>45050</v>
      </c>
      <c r="G130" s="28" t="str">
        <f>INDEX('Sınav Takvimi'!$B$53:$I$592,MATCH(Sayfa2!C130,'Sınav Takvimi'!$F$53:$F$592,0),MATCH(Sayfa2!$G$1,'Sınav Takvimi'!$B$53:$I$53,0))</f>
        <v>09:15 -10:30</v>
      </c>
      <c r="H130" s="10" t="str">
        <f>INDEX('Sınav Takvimi'!$B$53:$I$592,MATCH(Sayfa2!C130,'Sınav Takvimi'!$F$53:$F$592,0),MATCH(Sayfa2!$H$1,'Sınav Takvimi'!$B$53:$I$53,0))</f>
        <v>ONLİNE</v>
      </c>
      <c r="I130" s="10"/>
      <c r="K130" t="s">
        <v>487</v>
      </c>
      <c r="L130" t="s">
        <v>488</v>
      </c>
    </row>
    <row r="131" spans="2:12" ht="17.25" customHeight="1" x14ac:dyDescent="0.25">
      <c r="B131" s="20" t="s">
        <v>12</v>
      </c>
      <c r="C131" s="18" t="s">
        <v>196</v>
      </c>
      <c r="D131" s="9">
        <v>34</v>
      </c>
      <c r="E131" s="8" t="s">
        <v>27</v>
      </c>
      <c r="F131" s="28">
        <f>INDEX('Sınav Takvimi'!$B$53:$I$592,MATCH(Sayfa2!C131,'Sınav Takvimi'!$F$53:$F$592,0),MATCH(Sayfa2!$F$1,'Sınav Takvimi'!$B$53:$I$53,0))</f>
        <v>45051</v>
      </c>
      <c r="G131" s="28" t="str">
        <f>INDEX('Sınav Takvimi'!$B$53:$I$592,MATCH(Sayfa2!C131,'Sınav Takvimi'!$F$53:$F$592,0),MATCH(Sayfa2!$G$1,'Sınav Takvimi'!$B$53:$I$53,0))</f>
        <v>09:15 -10:30</v>
      </c>
      <c r="H131" s="10" t="str">
        <f>INDEX('Sınav Takvimi'!$B$53:$I$592,MATCH(Sayfa2!C131,'Sınav Takvimi'!$F$53:$F$592,0),MATCH(Sayfa2!$H$1,'Sınav Takvimi'!$B$53:$I$53,0))</f>
        <v>ONLİNE</v>
      </c>
      <c r="I131" s="10"/>
      <c r="K131" t="s">
        <v>489</v>
      </c>
      <c r="L131" t="s">
        <v>490</v>
      </c>
    </row>
    <row r="132" spans="2:12" ht="17.25" customHeight="1" x14ac:dyDescent="0.25">
      <c r="B132" s="20" t="s">
        <v>12</v>
      </c>
      <c r="C132" s="18" t="s">
        <v>197</v>
      </c>
      <c r="D132" s="9">
        <v>34</v>
      </c>
      <c r="E132" s="8" t="s">
        <v>43</v>
      </c>
      <c r="F132" s="28">
        <f>INDEX('Sınav Takvimi'!$B$53:$I$592,MATCH(Sayfa2!C132,'Sınav Takvimi'!$F$53:$F$592,0),MATCH(Sayfa2!$F$1,'Sınav Takvimi'!$B$53:$I$53,0))</f>
        <v>45046</v>
      </c>
      <c r="G132" s="28" t="str">
        <f>INDEX('Sınav Takvimi'!$B$53:$I$592,MATCH(Sayfa2!C132,'Sınav Takvimi'!$F$53:$F$592,0),MATCH(Sayfa2!$G$1,'Sınav Takvimi'!$B$53:$I$53,0))</f>
        <v>09:15 -10:30</v>
      </c>
      <c r="H132" s="10" t="str">
        <f>INDEX('Sınav Takvimi'!$B$53:$I$592,MATCH(Sayfa2!C132,'Sınav Takvimi'!$F$53:$F$592,0),MATCH(Sayfa2!$H$1,'Sınav Takvimi'!$B$53:$I$53,0))</f>
        <v>ONLİNE</v>
      </c>
      <c r="I132" s="10"/>
      <c r="K132" t="s">
        <v>491</v>
      </c>
      <c r="L132" t="s">
        <v>492</v>
      </c>
    </row>
    <row r="133" spans="2:12" ht="17.25" customHeight="1" x14ac:dyDescent="0.25">
      <c r="B133" s="20" t="s">
        <v>12</v>
      </c>
      <c r="C133" s="18" t="s">
        <v>198</v>
      </c>
      <c r="D133" s="9">
        <v>45</v>
      </c>
      <c r="E133" s="8" t="s">
        <v>27</v>
      </c>
      <c r="F133" s="28">
        <f>INDEX('Sınav Takvimi'!$B$53:$I$592,MATCH(Sayfa2!C133,'Sınav Takvimi'!$F$53:$F$592,0),MATCH(Sayfa2!$F$1,'Sınav Takvimi'!$B$53:$I$53,0))</f>
        <v>45045</v>
      </c>
      <c r="G133" s="28" t="str">
        <f>INDEX('Sınav Takvimi'!$B$53:$I$592,MATCH(Sayfa2!C133,'Sınav Takvimi'!$F$53:$F$592,0),MATCH(Sayfa2!$G$1,'Sınav Takvimi'!$B$53:$I$53,0))</f>
        <v>13:00 - 14:15</v>
      </c>
      <c r="H133" s="10" t="str">
        <f>INDEX('Sınav Takvimi'!$B$53:$I$592,MATCH(Sayfa2!C133,'Sınav Takvimi'!$F$53:$F$592,0),MATCH(Sayfa2!$H$1,'Sınav Takvimi'!$B$53:$I$53,0))</f>
        <v>ONLİNE</v>
      </c>
      <c r="I133" s="10"/>
      <c r="K133" t="s">
        <v>493</v>
      </c>
      <c r="L133" t="s">
        <v>494</v>
      </c>
    </row>
    <row r="134" spans="2:12" ht="17.25" customHeight="1" x14ac:dyDescent="0.25">
      <c r="B134" s="20" t="s">
        <v>12</v>
      </c>
      <c r="C134" s="18" t="s">
        <v>199</v>
      </c>
      <c r="D134" s="9">
        <v>37</v>
      </c>
      <c r="E134" s="8" t="s">
        <v>47</v>
      </c>
      <c r="F134" s="28">
        <f>INDEX('Sınav Takvimi'!$B$53:$I$592,MATCH(Sayfa2!C134,'Sınav Takvimi'!$F$53:$F$592,0),MATCH(Sayfa2!$F$1,'Sınav Takvimi'!$B$53:$I$53,0))</f>
        <v>45046</v>
      </c>
      <c r="G134" s="28" t="str">
        <f>INDEX('Sınav Takvimi'!$B$53:$I$592,MATCH(Sayfa2!C134,'Sınav Takvimi'!$F$53:$F$592,0),MATCH(Sayfa2!$G$1,'Sınav Takvimi'!$B$53:$I$53,0))</f>
        <v>13:00 - 14:15</v>
      </c>
      <c r="H134" s="10" t="str">
        <f>INDEX('Sınav Takvimi'!$B$53:$I$592,MATCH(Sayfa2!C134,'Sınav Takvimi'!$F$53:$F$592,0),MATCH(Sayfa2!$H$1,'Sınav Takvimi'!$B$53:$I$53,0))</f>
        <v>ONLİNE</v>
      </c>
      <c r="I134" s="10"/>
      <c r="K134" t="s">
        <v>495</v>
      </c>
      <c r="L134" t="s">
        <v>496</v>
      </c>
    </row>
    <row r="135" spans="2:12" ht="17.25" customHeight="1" x14ac:dyDescent="0.25">
      <c r="B135" s="20" t="s">
        <v>12</v>
      </c>
      <c r="C135" s="18" t="s">
        <v>200</v>
      </c>
      <c r="D135" s="9">
        <v>33</v>
      </c>
      <c r="E135" s="8" t="s">
        <v>45</v>
      </c>
      <c r="F135" s="28">
        <f>INDEX('Sınav Takvimi'!$B$53:$I$592,MATCH(Sayfa2!C135,'Sınav Takvimi'!$F$53:$F$592,0),MATCH(Sayfa2!$F$1,'Sınav Takvimi'!$B$53:$I$53,0))</f>
        <v>45049</v>
      </c>
      <c r="G135" s="28" t="str">
        <f>INDEX('Sınav Takvimi'!$B$53:$I$592,MATCH(Sayfa2!C135,'Sınav Takvimi'!$F$53:$F$592,0),MATCH(Sayfa2!$G$1,'Sınav Takvimi'!$B$53:$I$53,0))</f>
        <v>13:00 - 14:15</v>
      </c>
      <c r="H135" s="10" t="str">
        <f>INDEX('Sınav Takvimi'!$B$53:$I$592,MATCH(Sayfa2!C135,'Sınav Takvimi'!$F$53:$F$592,0),MATCH(Sayfa2!$H$1,'Sınav Takvimi'!$B$53:$I$53,0))</f>
        <v>ONLİNE</v>
      </c>
      <c r="I135" s="10"/>
      <c r="K135" t="s">
        <v>497</v>
      </c>
      <c r="L135" t="s">
        <v>498</v>
      </c>
    </row>
    <row r="136" spans="2:12" ht="17.25" customHeight="1" x14ac:dyDescent="0.25">
      <c r="B136" s="20" t="s">
        <v>12</v>
      </c>
      <c r="C136" s="18" t="s">
        <v>201</v>
      </c>
      <c r="D136" s="9">
        <v>31</v>
      </c>
      <c r="E136" s="8" t="s">
        <v>45</v>
      </c>
      <c r="F136" s="28">
        <f>INDEX('Sınav Takvimi'!$B$53:$I$592,MATCH(Sayfa2!C136,'Sınav Takvimi'!$F$53:$F$592,0),MATCH(Sayfa2!$F$1,'Sınav Takvimi'!$B$53:$I$53,0))</f>
        <v>45050</v>
      </c>
      <c r="G136" s="28" t="str">
        <f>INDEX('Sınav Takvimi'!$B$53:$I$592,MATCH(Sayfa2!C136,'Sınav Takvimi'!$F$53:$F$592,0),MATCH(Sayfa2!$G$1,'Sınav Takvimi'!$B$53:$I$53,0))</f>
        <v>13:00 - 14:15</v>
      </c>
      <c r="H136" s="10" t="str">
        <f>INDEX('Sınav Takvimi'!$B$53:$I$592,MATCH(Sayfa2!C136,'Sınav Takvimi'!$F$53:$F$592,0),MATCH(Sayfa2!$H$1,'Sınav Takvimi'!$B$53:$I$53,0))</f>
        <v>ONLİNE</v>
      </c>
      <c r="I136" s="10"/>
      <c r="K136" t="s">
        <v>499</v>
      </c>
      <c r="L136" t="s">
        <v>500</v>
      </c>
    </row>
    <row r="137" spans="2:12" ht="17.25" customHeight="1" x14ac:dyDescent="0.25">
      <c r="B137" s="20" t="s">
        <v>12</v>
      </c>
      <c r="C137" s="18" t="s">
        <v>202</v>
      </c>
      <c r="D137" s="9">
        <v>27</v>
      </c>
      <c r="E137" s="8" t="s">
        <v>46</v>
      </c>
      <c r="F137" s="28">
        <f>INDEX('Sınav Takvimi'!$B$53:$I$592,MATCH(Sayfa2!C137,'Sınav Takvimi'!$F$53:$F$592,0),MATCH(Sayfa2!$F$1,'Sınav Takvimi'!$B$53:$I$53,0))</f>
        <v>45048</v>
      </c>
      <c r="G137" s="28" t="str">
        <f>INDEX('Sınav Takvimi'!$B$53:$I$592,MATCH(Sayfa2!C137,'Sınav Takvimi'!$F$53:$F$592,0),MATCH(Sayfa2!$G$1,'Sınav Takvimi'!$B$53:$I$53,0))</f>
        <v>13:00 - 14:15</v>
      </c>
      <c r="H137" s="10" t="str">
        <f>INDEX('Sınav Takvimi'!$B$53:$I$592,MATCH(Sayfa2!C137,'Sınav Takvimi'!$F$53:$F$592,0),MATCH(Sayfa2!$H$1,'Sınav Takvimi'!$B$53:$I$53,0))</f>
        <v>ONLİNE</v>
      </c>
      <c r="I137" s="10"/>
      <c r="K137" t="s">
        <v>501</v>
      </c>
      <c r="L137" t="s">
        <v>502</v>
      </c>
    </row>
    <row r="138" spans="2:12" ht="17.25" customHeight="1" x14ac:dyDescent="0.25">
      <c r="B138" s="20" t="s">
        <v>12</v>
      </c>
      <c r="C138" s="18" t="s">
        <v>203</v>
      </c>
      <c r="D138" s="9">
        <v>37</v>
      </c>
      <c r="E138" s="8" t="s">
        <v>47</v>
      </c>
      <c r="F138" s="28">
        <f>INDEX('Sınav Takvimi'!$B$53:$I$592,MATCH(Sayfa2!C138,'Sınav Takvimi'!$F$53:$F$592,0),MATCH(Sayfa2!$F$1,'Sınav Takvimi'!$B$53:$I$53,0))</f>
        <v>45052</v>
      </c>
      <c r="G138" s="28" t="str">
        <f>INDEX('Sınav Takvimi'!$B$53:$I$592,MATCH(Sayfa2!C138,'Sınav Takvimi'!$F$53:$F$592,0),MATCH(Sayfa2!$G$1,'Sınav Takvimi'!$B$53:$I$53,0))</f>
        <v>13:00 - 14:15</v>
      </c>
      <c r="H138" s="10" t="str">
        <f>INDEX('Sınav Takvimi'!$B$53:$I$592,MATCH(Sayfa2!C138,'Sınav Takvimi'!$F$53:$F$592,0),MATCH(Sayfa2!$H$1,'Sınav Takvimi'!$B$53:$I$53,0))</f>
        <v>ONLİNE</v>
      </c>
      <c r="I138" s="10"/>
      <c r="K138" t="s">
        <v>503</v>
      </c>
      <c r="L138" t="s">
        <v>504</v>
      </c>
    </row>
    <row r="139" spans="2:12" ht="17.25" customHeight="1" x14ac:dyDescent="0.25">
      <c r="B139" s="20" t="s">
        <v>12</v>
      </c>
      <c r="C139" s="18" t="s">
        <v>204</v>
      </c>
      <c r="D139" s="9">
        <v>31</v>
      </c>
      <c r="E139" s="8" t="s">
        <v>47</v>
      </c>
      <c r="F139" s="28">
        <f>INDEX('Sınav Takvimi'!$B$53:$I$592,MATCH(Sayfa2!C139,'Sınav Takvimi'!$F$53:$F$592,0),MATCH(Sayfa2!$F$1,'Sınav Takvimi'!$B$53:$I$53,0))</f>
        <v>45051</v>
      </c>
      <c r="G139" s="28" t="str">
        <f>INDEX('Sınav Takvimi'!$B$53:$I$592,MATCH(Sayfa2!C139,'Sınav Takvimi'!$F$53:$F$592,0),MATCH(Sayfa2!$G$1,'Sınav Takvimi'!$B$53:$I$53,0))</f>
        <v>13:00 - 14:15</v>
      </c>
      <c r="H139" s="10" t="str">
        <f>INDEX('Sınav Takvimi'!$B$53:$I$592,MATCH(Sayfa2!C139,'Sınav Takvimi'!$F$53:$F$592,0),MATCH(Sayfa2!$H$1,'Sınav Takvimi'!$B$53:$I$53,0))</f>
        <v>ONLİNE</v>
      </c>
      <c r="I139" s="10"/>
      <c r="K139" t="s">
        <v>505</v>
      </c>
      <c r="L139" t="s">
        <v>506</v>
      </c>
    </row>
    <row r="140" spans="2:12" ht="17.25" customHeight="1" x14ac:dyDescent="0.25">
      <c r="B140" s="20" t="s">
        <v>12</v>
      </c>
      <c r="C140" s="18" t="s">
        <v>82</v>
      </c>
      <c r="D140" s="9">
        <v>1</v>
      </c>
      <c r="E140" s="8" t="s">
        <v>83</v>
      </c>
      <c r="F140" s="28" t="e">
        <f>INDEX('Sınav Takvimi'!$B$53:$I$592,MATCH(Sayfa2!C140,'Sınav Takvimi'!$F$53:$F$592,0),MATCH(Sayfa2!$F$1,'Sınav Takvimi'!$B$53:$I$53,0))</f>
        <v>#N/A</v>
      </c>
      <c r="G140" s="28" t="e">
        <f>INDEX('Sınav Takvimi'!$B$53:$I$592,MATCH(Sayfa2!C140,'Sınav Takvimi'!$F$53:$F$592,0),MATCH(Sayfa2!$G$1,'Sınav Takvimi'!$B$53:$I$53,0))</f>
        <v>#N/A</v>
      </c>
      <c r="H140" s="10" t="e">
        <f>INDEX('Sınav Takvimi'!$B$53:$I$592,MATCH(Sayfa2!C140,'Sınav Takvimi'!$F$53:$F$592,0),MATCH(Sayfa2!$H$1,'Sınav Takvimi'!$B$53:$I$53,0))</f>
        <v>#N/A</v>
      </c>
      <c r="I140" s="10"/>
      <c r="K140" t="s">
        <v>324</v>
      </c>
      <c r="L140" t="s">
        <v>325</v>
      </c>
    </row>
    <row r="141" spans="2:12" ht="17.25" customHeight="1" x14ac:dyDescent="0.25">
      <c r="C141" s="18"/>
      <c r="D141" s="9"/>
      <c r="E141" s="8"/>
      <c r="F141" s="28">
        <f>INDEX('Sınav Takvimi'!$B$53:$I$592,MATCH(Sayfa2!C141,'Sınav Takvimi'!$F$53:$F$592,0),MATCH(Sayfa2!$F$1,'Sınav Takvimi'!$B$53:$I$53,0))</f>
        <v>45045</v>
      </c>
      <c r="G141" s="28" t="str">
        <f>INDEX('Sınav Takvimi'!$B$53:$I$592,MATCH(Sayfa2!C141,'Sınav Takvimi'!$F$53:$F$592,0),MATCH(Sayfa2!$G$1,'Sınav Takvimi'!$B$53:$I$53,0))</f>
        <v>09:15 -10:30</v>
      </c>
      <c r="H141" s="10" t="str">
        <f>INDEX('Sınav Takvimi'!$B$53:$I$592,MATCH(Sayfa2!C141,'Sınav Takvimi'!$F$53:$F$592,0),MATCH(Sayfa2!$H$1,'Sınav Takvimi'!$B$53:$I$53,0))</f>
        <v/>
      </c>
      <c r="I141" s="10"/>
      <c r="K141" t="s">
        <v>296</v>
      </c>
      <c r="L141" t="s">
        <v>297</v>
      </c>
    </row>
    <row r="142" spans="2:12" ht="17.25" customHeight="1" x14ac:dyDescent="0.25">
      <c r="B142" s="20" t="s">
        <v>0</v>
      </c>
      <c r="C142" s="18" t="s">
        <v>205</v>
      </c>
      <c r="D142" s="9">
        <v>36</v>
      </c>
      <c r="E142" s="8" t="s">
        <v>195</v>
      </c>
      <c r="F142" s="28">
        <f>INDEX('Sınav Takvimi'!$B$53:$I$592,MATCH(Sayfa2!C142,'Sınav Takvimi'!$F$53:$F$592,0),MATCH(Sayfa2!$F$1,'Sınav Takvimi'!$B$53:$I$53,0))</f>
        <v>45049</v>
      </c>
      <c r="G142" s="28" t="str">
        <f>INDEX('Sınav Takvimi'!$B$53:$I$592,MATCH(Sayfa2!C142,'Sınav Takvimi'!$F$53:$F$592,0),MATCH(Sayfa2!$G$1,'Sınav Takvimi'!$B$53:$I$53,0))</f>
        <v>10:45 - 12:00</v>
      </c>
      <c r="H142" s="10" t="str">
        <f>INDEX('Sınav Takvimi'!$B$53:$I$592,MATCH(Sayfa2!C142,'Sınav Takvimi'!$F$53:$F$592,0),MATCH(Sayfa2!$H$1,'Sınav Takvimi'!$B$53:$I$53,0))</f>
        <v>ONLİNE</v>
      </c>
      <c r="I142" s="10"/>
      <c r="K142" t="s">
        <v>507</v>
      </c>
      <c r="L142" t="s">
        <v>508</v>
      </c>
    </row>
    <row r="143" spans="2:12" ht="17.25" customHeight="1" x14ac:dyDescent="0.25">
      <c r="B143" s="20" t="s">
        <v>0</v>
      </c>
      <c r="C143" s="18" t="s">
        <v>206</v>
      </c>
      <c r="D143" s="9">
        <v>31</v>
      </c>
      <c r="E143" s="8" t="s">
        <v>27</v>
      </c>
      <c r="F143" s="28">
        <f>INDEX('Sınav Takvimi'!$B$53:$I$592,MATCH(Sayfa2!C143,'Sınav Takvimi'!$F$53:$F$592,0),MATCH(Sayfa2!$F$1,'Sınav Takvimi'!$B$53:$I$53,0))</f>
        <v>45052</v>
      </c>
      <c r="G143" s="28" t="str">
        <f>INDEX('Sınav Takvimi'!$B$53:$I$592,MATCH(Sayfa2!C143,'Sınav Takvimi'!$F$53:$F$592,0),MATCH(Sayfa2!$G$1,'Sınav Takvimi'!$B$53:$I$53,0))</f>
        <v>10:45 - 12:00</v>
      </c>
      <c r="H143" s="10" t="str">
        <f>INDEX('Sınav Takvimi'!$B$53:$I$592,MATCH(Sayfa2!C143,'Sınav Takvimi'!$F$53:$F$592,0),MATCH(Sayfa2!$H$1,'Sınav Takvimi'!$B$53:$I$53,0))</f>
        <v>ONLİNE</v>
      </c>
      <c r="I143" s="10"/>
      <c r="K143" t="s">
        <v>509</v>
      </c>
      <c r="L143" t="s">
        <v>510</v>
      </c>
    </row>
    <row r="144" spans="2:12" ht="17.25" customHeight="1" x14ac:dyDescent="0.25">
      <c r="B144" s="20" t="s">
        <v>0</v>
      </c>
      <c r="C144" s="18" t="s">
        <v>207</v>
      </c>
      <c r="D144" s="9">
        <v>35</v>
      </c>
      <c r="E144" s="8" t="s">
        <v>195</v>
      </c>
      <c r="F144" s="28">
        <f>INDEX('Sınav Takvimi'!$B$53:$I$592,MATCH(Sayfa2!C144,'Sınav Takvimi'!$F$53:$F$592,0),MATCH(Sayfa2!$F$1,'Sınav Takvimi'!$B$53:$I$53,0))</f>
        <v>45053</v>
      </c>
      <c r="G144" s="28" t="str">
        <f>INDEX('Sınav Takvimi'!$B$53:$I$592,MATCH(Sayfa2!C144,'Sınav Takvimi'!$F$53:$F$592,0),MATCH(Sayfa2!$G$1,'Sınav Takvimi'!$B$53:$I$53,0))</f>
        <v>10:45 - 12:00</v>
      </c>
      <c r="H144" s="10" t="str">
        <f>INDEX('Sınav Takvimi'!$B$53:$I$592,MATCH(Sayfa2!C144,'Sınav Takvimi'!$F$53:$F$592,0),MATCH(Sayfa2!$H$1,'Sınav Takvimi'!$B$53:$I$53,0))</f>
        <v>ONLİNE</v>
      </c>
      <c r="I144" s="10"/>
      <c r="K144" t="s">
        <v>511</v>
      </c>
      <c r="L144" t="s">
        <v>512</v>
      </c>
    </row>
    <row r="145" spans="2:12" ht="17.25" customHeight="1" x14ac:dyDescent="0.25">
      <c r="B145" s="20" t="s">
        <v>0</v>
      </c>
      <c r="C145" s="18" t="s">
        <v>208</v>
      </c>
      <c r="D145" s="9">
        <v>46</v>
      </c>
      <c r="E145" s="8" t="s">
        <v>45</v>
      </c>
      <c r="F145" s="28">
        <f>INDEX('Sınav Takvimi'!$B$53:$I$592,MATCH(Sayfa2!C145,'Sınav Takvimi'!$F$53:$F$592,0),MATCH(Sayfa2!$F$1,'Sınav Takvimi'!$B$53:$I$53,0))</f>
        <v>45050</v>
      </c>
      <c r="G145" s="28" t="str">
        <f>INDEX('Sınav Takvimi'!$B$53:$I$592,MATCH(Sayfa2!C145,'Sınav Takvimi'!$F$53:$F$592,0),MATCH(Sayfa2!$G$1,'Sınav Takvimi'!$B$53:$I$53,0))</f>
        <v>10:45 - 12:00</v>
      </c>
      <c r="H145" s="10" t="str">
        <f>INDEX('Sınav Takvimi'!$B$53:$I$592,MATCH(Sayfa2!C145,'Sınav Takvimi'!$F$53:$F$592,0),MATCH(Sayfa2!$H$1,'Sınav Takvimi'!$B$53:$I$53,0))</f>
        <v>ONLİNE</v>
      </c>
      <c r="I145" s="10"/>
      <c r="K145" t="s">
        <v>513</v>
      </c>
      <c r="L145" t="s">
        <v>514</v>
      </c>
    </row>
    <row r="146" spans="2:12" ht="17.25" customHeight="1" x14ac:dyDescent="0.25">
      <c r="B146" s="20" t="s">
        <v>0</v>
      </c>
      <c r="C146" s="18" t="s">
        <v>209</v>
      </c>
      <c r="D146" s="9">
        <v>30</v>
      </c>
      <c r="E146" s="8" t="s">
        <v>44</v>
      </c>
      <c r="F146" s="28">
        <f>INDEX('Sınav Takvimi'!$B$53:$I$592,MATCH(Sayfa2!C146,'Sınav Takvimi'!$F$53:$F$592,0),MATCH(Sayfa2!$F$1,'Sınav Takvimi'!$B$53:$I$53,0))</f>
        <v>45048</v>
      </c>
      <c r="G146" s="28" t="str">
        <f>INDEX('Sınav Takvimi'!$B$53:$I$592,MATCH(Sayfa2!C146,'Sınav Takvimi'!$F$53:$F$592,0),MATCH(Sayfa2!$G$1,'Sınav Takvimi'!$B$53:$I$53,0))</f>
        <v>10:45 - 12:00</v>
      </c>
      <c r="H146" s="10" t="str">
        <f>INDEX('Sınav Takvimi'!$B$53:$I$592,MATCH(Sayfa2!C146,'Sınav Takvimi'!$F$53:$F$592,0),MATCH(Sayfa2!$H$1,'Sınav Takvimi'!$B$53:$I$53,0))</f>
        <v>ONLİNE</v>
      </c>
      <c r="I146" s="10"/>
      <c r="K146" t="s">
        <v>515</v>
      </c>
      <c r="L146" t="s">
        <v>516</v>
      </c>
    </row>
    <row r="147" spans="2:12" ht="17.25" customHeight="1" x14ac:dyDescent="0.25">
      <c r="B147" s="20" t="s">
        <v>0</v>
      </c>
      <c r="C147" s="18" t="s">
        <v>210</v>
      </c>
      <c r="D147" s="9">
        <v>36</v>
      </c>
      <c r="E147" s="8" t="s">
        <v>195</v>
      </c>
      <c r="F147" s="28">
        <f>INDEX('Sınav Takvimi'!$B$53:$I$592,MATCH(Sayfa2!C147,'Sınav Takvimi'!$F$53:$F$592,0),MATCH(Sayfa2!$F$1,'Sınav Takvimi'!$B$53:$I$53,0))</f>
        <v>45051</v>
      </c>
      <c r="G147" s="28" t="str">
        <f>INDEX('Sınav Takvimi'!$B$53:$I$592,MATCH(Sayfa2!C147,'Sınav Takvimi'!$F$53:$F$592,0),MATCH(Sayfa2!$G$1,'Sınav Takvimi'!$B$53:$I$53,0))</f>
        <v>10:45 - 12:00</v>
      </c>
      <c r="H147" s="10" t="str">
        <f>INDEX('Sınav Takvimi'!$B$53:$I$592,MATCH(Sayfa2!C147,'Sınav Takvimi'!$F$53:$F$592,0),MATCH(Sayfa2!$H$1,'Sınav Takvimi'!$B$53:$I$53,0))</f>
        <v>ONLİNE</v>
      </c>
      <c r="I147" s="10"/>
      <c r="K147" t="s">
        <v>517</v>
      </c>
      <c r="L147" t="s">
        <v>518</v>
      </c>
    </row>
    <row r="148" spans="2:12" ht="17.25" customHeight="1" x14ac:dyDescent="0.25">
      <c r="B148" s="20" t="s">
        <v>0</v>
      </c>
      <c r="C148" s="18" t="s">
        <v>211</v>
      </c>
      <c r="D148" s="9">
        <v>24</v>
      </c>
      <c r="E148" s="8" t="s">
        <v>45</v>
      </c>
      <c r="F148" s="28">
        <f>INDEX('Sınav Takvimi'!$B$53:$I$592,MATCH(Sayfa2!C148,'Sınav Takvimi'!$F$53:$F$592,0),MATCH(Sayfa2!$F$1,'Sınav Takvimi'!$B$53:$I$53,0))</f>
        <v>45048</v>
      </c>
      <c r="G148" s="28" t="str">
        <f>INDEX('Sınav Takvimi'!$B$53:$I$592,MATCH(Sayfa2!C148,'Sınav Takvimi'!$F$53:$F$592,0),MATCH(Sayfa2!$G$1,'Sınav Takvimi'!$B$53:$I$53,0))</f>
        <v>13:00 - 14:15</v>
      </c>
      <c r="H148" s="10" t="str">
        <f>INDEX('Sınav Takvimi'!$B$53:$I$592,MATCH(Sayfa2!C148,'Sınav Takvimi'!$F$53:$F$592,0),MATCH(Sayfa2!$H$1,'Sınav Takvimi'!$B$53:$I$53,0))</f>
        <v>ONLİNE</v>
      </c>
      <c r="I148" s="10"/>
      <c r="K148" t="s">
        <v>519</v>
      </c>
      <c r="L148" t="s">
        <v>520</v>
      </c>
    </row>
    <row r="149" spans="2:12" ht="17.25" customHeight="1" x14ac:dyDescent="0.25">
      <c r="B149" s="20" t="s">
        <v>0</v>
      </c>
      <c r="C149" s="18" t="s">
        <v>212</v>
      </c>
      <c r="D149" s="9">
        <v>23</v>
      </c>
      <c r="E149" s="8" t="s">
        <v>623</v>
      </c>
      <c r="F149" s="28">
        <f>INDEX('Sınav Takvimi'!$B$53:$I$592,MATCH(Sayfa2!C149,'Sınav Takvimi'!$F$53:$F$592,0),MATCH(Sayfa2!$F$1,'Sınav Takvimi'!$B$53:$I$53,0))</f>
        <v>45049</v>
      </c>
      <c r="G149" s="28" t="str">
        <f>INDEX('Sınav Takvimi'!$B$53:$I$592,MATCH(Sayfa2!C149,'Sınav Takvimi'!$F$53:$F$592,0),MATCH(Sayfa2!$G$1,'Sınav Takvimi'!$B$53:$I$53,0))</f>
        <v>13:00 - 14:15</v>
      </c>
      <c r="H149" s="10" t="str">
        <f>INDEX('Sınav Takvimi'!$B$53:$I$592,MATCH(Sayfa2!C149,'Sınav Takvimi'!$F$53:$F$592,0),MATCH(Sayfa2!$H$1,'Sınav Takvimi'!$B$53:$I$53,0))</f>
        <v>ONLİNE</v>
      </c>
      <c r="I149" s="10"/>
      <c r="K149" t="s">
        <v>521</v>
      </c>
      <c r="L149" t="s">
        <v>522</v>
      </c>
    </row>
    <row r="150" spans="2:12" ht="17.25" customHeight="1" x14ac:dyDescent="0.25">
      <c r="B150" s="20" t="s">
        <v>0</v>
      </c>
      <c r="C150" s="18" t="s">
        <v>213</v>
      </c>
      <c r="D150" s="9">
        <v>21</v>
      </c>
      <c r="E150" s="8" t="s">
        <v>46</v>
      </c>
      <c r="F150" s="28">
        <f>INDEX('Sınav Takvimi'!$B$53:$I$592,MATCH(Sayfa2!C150,'Sınav Takvimi'!$F$53:$F$592,0),MATCH(Sayfa2!$F$1,'Sınav Takvimi'!$B$53:$I$53,0))</f>
        <v>45050</v>
      </c>
      <c r="G150" s="28" t="str">
        <f>INDEX('Sınav Takvimi'!$B$53:$I$592,MATCH(Sayfa2!C150,'Sınav Takvimi'!$F$53:$F$592,0),MATCH(Sayfa2!$G$1,'Sınav Takvimi'!$B$53:$I$53,0))</f>
        <v>13:00 - 14:15</v>
      </c>
      <c r="H150" s="10" t="str">
        <f>INDEX('Sınav Takvimi'!$B$53:$I$592,MATCH(Sayfa2!C150,'Sınav Takvimi'!$F$53:$F$592,0),MATCH(Sayfa2!$H$1,'Sınav Takvimi'!$B$53:$I$53,0))</f>
        <v>ONLİNE</v>
      </c>
      <c r="I150" s="10"/>
      <c r="K150" t="s">
        <v>523</v>
      </c>
      <c r="L150" t="s">
        <v>524</v>
      </c>
    </row>
    <row r="151" spans="2:12" ht="17.25" customHeight="1" x14ac:dyDescent="0.25">
      <c r="B151" s="20" t="s">
        <v>0</v>
      </c>
      <c r="C151" s="18" t="s">
        <v>214</v>
      </c>
      <c r="D151" s="9">
        <v>19</v>
      </c>
      <c r="E151" s="8" t="s">
        <v>46</v>
      </c>
      <c r="F151" s="28">
        <f>INDEX('Sınav Takvimi'!$B$53:$I$592,MATCH(Sayfa2!C151,'Sınav Takvimi'!$F$53:$F$592,0),MATCH(Sayfa2!$F$1,'Sınav Takvimi'!$B$53:$I$53,0))</f>
        <v>45053</v>
      </c>
      <c r="G151" s="28" t="str">
        <f>INDEX('Sınav Takvimi'!$B$53:$I$592,MATCH(Sayfa2!C151,'Sınav Takvimi'!$F$53:$F$592,0),MATCH(Sayfa2!$G$1,'Sınav Takvimi'!$B$53:$I$53,0))</f>
        <v>13:00 - 14:15</v>
      </c>
      <c r="H151" s="10" t="str">
        <f>INDEX('Sınav Takvimi'!$B$53:$I$592,MATCH(Sayfa2!C151,'Sınav Takvimi'!$F$53:$F$592,0),MATCH(Sayfa2!$H$1,'Sınav Takvimi'!$B$53:$I$53,0))</f>
        <v>ONLİNE</v>
      </c>
      <c r="I151" s="10"/>
      <c r="K151" t="s">
        <v>525</v>
      </c>
      <c r="L151" t="s">
        <v>526</v>
      </c>
    </row>
    <row r="152" spans="2:12" ht="17.25" customHeight="1" x14ac:dyDescent="0.25">
      <c r="B152" s="20" t="s">
        <v>0</v>
      </c>
      <c r="C152" s="18" t="s">
        <v>215</v>
      </c>
      <c r="D152" s="9">
        <v>22</v>
      </c>
      <c r="E152" s="8" t="s">
        <v>47</v>
      </c>
      <c r="F152" s="28">
        <f>INDEX('Sınav Takvimi'!$B$53:$I$592,MATCH(Sayfa2!C152,'Sınav Takvimi'!$F$53:$F$592,0),MATCH(Sayfa2!$F$1,'Sınav Takvimi'!$B$53:$I$53,0))</f>
        <v>45052</v>
      </c>
      <c r="G152" s="28" t="str">
        <f>INDEX('Sınav Takvimi'!$B$53:$I$592,MATCH(Sayfa2!C152,'Sınav Takvimi'!$F$53:$F$592,0),MATCH(Sayfa2!$G$1,'Sınav Takvimi'!$B$53:$I$53,0))</f>
        <v>13:00 - 14:15</v>
      </c>
      <c r="H152" s="10" t="str">
        <f>INDEX('Sınav Takvimi'!$B$53:$I$592,MATCH(Sayfa2!C152,'Sınav Takvimi'!$F$53:$F$592,0),MATCH(Sayfa2!$H$1,'Sınav Takvimi'!$B$53:$I$53,0))</f>
        <v>ONLİNE</v>
      </c>
      <c r="I152" s="10"/>
      <c r="K152" t="s">
        <v>527</v>
      </c>
      <c r="L152" t="s">
        <v>528</v>
      </c>
    </row>
    <row r="153" spans="2:12" ht="17.25" customHeight="1" x14ac:dyDescent="0.25">
      <c r="B153" s="20" t="s">
        <v>0</v>
      </c>
      <c r="C153" s="18" t="s">
        <v>216</v>
      </c>
      <c r="D153" s="9">
        <v>34</v>
      </c>
      <c r="E153" s="8" t="s">
        <v>44</v>
      </c>
      <c r="F153" s="28">
        <f>INDEX('Sınav Takvimi'!$B$53:$I$592,MATCH(Sayfa2!C153,'Sınav Takvimi'!$F$53:$F$592,0),MATCH(Sayfa2!$F$1,'Sınav Takvimi'!$B$53:$I$53,0))</f>
        <v>45046</v>
      </c>
      <c r="G153" s="28" t="str">
        <f>INDEX('Sınav Takvimi'!$B$53:$I$592,MATCH(Sayfa2!C153,'Sınav Takvimi'!$F$53:$F$592,0),MATCH(Sayfa2!$G$1,'Sınav Takvimi'!$B$53:$I$53,0))</f>
        <v>13:00 - 14:15</v>
      </c>
      <c r="H153" s="10" t="str">
        <f>INDEX('Sınav Takvimi'!$B$53:$I$592,MATCH(Sayfa2!C153,'Sınav Takvimi'!$F$53:$F$592,0),MATCH(Sayfa2!$H$1,'Sınav Takvimi'!$B$53:$I$53,0))</f>
        <v>ONLİNE</v>
      </c>
      <c r="I153" s="10"/>
      <c r="K153" t="s">
        <v>529</v>
      </c>
      <c r="L153" t="s">
        <v>530</v>
      </c>
    </row>
    <row r="154" spans="2:12" ht="17.25" customHeight="1" x14ac:dyDescent="0.25">
      <c r="B154" s="20" t="s">
        <v>0</v>
      </c>
      <c r="C154" s="18" t="s">
        <v>217</v>
      </c>
      <c r="D154" s="9">
        <v>23</v>
      </c>
      <c r="E154" s="8" t="s">
        <v>195</v>
      </c>
      <c r="F154" s="28">
        <f>INDEX('Sınav Takvimi'!$B$53:$I$592,MATCH(Sayfa2!C154,'Sınav Takvimi'!$F$53:$F$592,0),MATCH(Sayfa2!$F$1,'Sınav Takvimi'!$B$53:$I$53,0))</f>
        <v>45051</v>
      </c>
      <c r="G154" s="28" t="str">
        <f>INDEX('Sınav Takvimi'!$B$53:$I$592,MATCH(Sayfa2!C154,'Sınav Takvimi'!$F$53:$F$592,0),MATCH(Sayfa2!$G$1,'Sınav Takvimi'!$B$53:$I$53,0))</f>
        <v>13:00 - 14:15</v>
      </c>
      <c r="H154" s="10" t="str">
        <f>INDEX('Sınav Takvimi'!$B$53:$I$592,MATCH(Sayfa2!C154,'Sınav Takvimi'!$F$53:$F$592,0),MATCH(Sayfa2!$H$1,'Sınav Takvimi'!$B$53:$I$53,0))</f>
        <v>ONLİNE</v>
      </c>
      <c r="I154" s="10"/>
      <c r="K154" t="s">
        <v>531</v>
      </c>
      <c r="L154" t="s">
        <v>532</v>
      </c>
    </row>
    <row r="155" spans="2:12" ht="17.25" customHeight="1" x14ac:dyDescent="0.25">
      <c r="B155" s="20" t="s">
        <v>0</v>
      </c>
      <c r="C155" s="18" t="s">
        <v>82</v>
      </c>
      <c r="D155" s="9">
        <v>1</v>
      </c>
      <c r="E155" s="8" t="s">
        <v>83</v>
      </c>
      <c r="F155" s="28" t="e">
        <f>INDEX('Sınav Takvimi'!$B$53:$I$592,MATCH(Sayfa2!C155,'Sınav Takvimi'!$F$53:$F$592,0),MATCH(Sayfa2!$F$1,'Sınav Takvimi'!$B$53:$I$53,0))</f>
        <v>#N/A</v>
      </c>
      <c r="G155" s="28" t="e">
        <f>INDEX('Sınav Takvimi'!$B$53:$I$592,MATCH(Sayfa2!C155,'Sınav Takvimi'!$F$53:$F$592,0),MATCH(Sayfa2!$G$1,'Sınav Takvimi'!$B$53:$I$53,0))</f>
        <v>#N/A</v>
      </c>
      <c r="H155" s="10" t="e">
        <f>INDEX('Sınav Takvimi'!$B$53:$I$592,MATCH(Sayfa2!C155,'Sınav Takvimi'!$F$53:$F$592,0),MATCH(Sayfa2!$H$1,'Sınav Takvimi'!$B$53:$I$53,0))</f>
        <v>#N/A</v>
      </c>
      <c r="I155" s="10"/>
      <c r="K155" t="s">
        <v>324</v>
      </c>
      <c r="L155" t="s">
        <v>325</v>
      </c>
    </row>
    <row r="156" spans="2:12" ht="17.25" customHeight="1" x14ac:dyDescent="0.25">
      <c r="C156" s="18"/>
      <c r="D156" s="9"/>
      <c r="E156" s="8"/>
      <c r="F156" s="28">
        <f>INDEX('Sınav Takvimi'!$B$53:$I$592,MATCH(Sayfa2!C156,'Sınav Takvimi'!$F$53:$F$592,0),MATCH(Sayfa2!$F$1,'Sınav Takvimi'!$B$53:$I$53,0))</f>
        <v>45045</v>
      </c>
      <c r="G156" s="28" t="str">
        <f>INDEX('Sınav Takvimi'!$B$53:$I$592,MATCH(Sayfa2!C156,'Sınav Takvimi'!$F$53:$F$592,0),MATCH(Sayfa2!$G$1,'Sınav Takvimi'!$B$53:$I$53,0))</f>
        <v>09:15 -10:30</v>
      </c>
      <c r="H156" s="10" t="str">
        <f>INDEX('Sınav Takvimi'!$B$53:$I$592,MATCH(Sayfa2!C156,'Sınav Takvimi'!$F$53:$F$592,0),MATCH(Sayfa2!$H$1,'Sınav Takvimi'!$B$53:$I$53,0))</f>
        <v/>
      </c>
      <c r="I156" s="10"/>
      <c r="K156" t="s">
        <v>296</v>
      </c>
      <c r="L156" t="s">
        <v>297</v>
      </c>
    </row>
    <row r="157" spans="2:12" ht="17.25" customHeight="1" x14ac:dyDescent="0.25">
      <c r="B157" s="20" t="s">
        <v>13</v>
      </c>
      <c r="C157" s="18" t="s">
        <v>228</v>
      </c>
      <c r="D157" s="9">
        <v>33</v>
      </c>
      <c r="E157" s="8" t="s">
        <v>229</v>
      </c>
      <c r="F157" s="28">
        <f>INDEX('Sınav Takvimi'!$B$53:$I$592,MATCH(Sayfa2!C157,'Sınav Takvimi'!$F$53:$F$592,0),MATCH(Sayfa2!$F$1,'Sınav Takvimi'!$B$53:$I$53,0))</f>
        <v>45045</v>
      </c>
      <c r="G157" s="28" t="str">
        <f>INDEX('Sınav Takvimi'!$B$53:$I$592,MATCH(Sayfa2!C157,'Sınav Takvimi'!$F$53:$F$592,0),MATCH(Sayfa2!$G$1,'Sınav Takvimi'!$B$53:$I$53,0))</f>
        <v>10:45 - 12:00</v>
      </c>
      <c r="H157" s="10" t="str">
        <f>INDEX('Sınav Takvimi'!$B$53:$I$592,MATCH(Sayfa2!C157,'Sınav Takvimi'!$F$53:$F$592,0),MATCH(Sayfa2!$H$1,'Sınav Takvimi'!$B$53:$I$53,0))</f>
        <v>ONLİNE</v>
      </c>
      <c r="I157" s="10"/>
      <c r="K157" t="s">
        <v>533</v>
      </c>
      <c r="L157" t="s">
        <v>534</v>
      </c>
    </row>
    <row r="158" spans="2:12" ht="17.25" customHeight="1" x14ac:dyDescent="0.25">
      <c r="B158" s="20" t="s">
        <v>13</v>
      </c>
      <c r="C158" s="18" t="s">
        <v>230</v>
      </c>
      <c r="D158" s="9">
        <v>25</v>
      </c>
      <c r="E158" s="8" t="s">
        <v>51</v>
      </c>
      <c r="F158" s="28">
        <f>INDEX('Sınav Takvimi'!$B$53:$I$592,MATCH(Sayfa2!C158,'Sınav Takvimi'!$F$53:$F$592,0),MATCH(Sayfa2!$F$1,'Sınav Takvimi'!$B$53:$I$53,0))</f>
        <v>45049</v>
      </c>
      <c r="G158" s="28" t="str">
        <f>INDEX('Sınav Takvimi'!$B$53:$I$592,MATCH(Sayfa2!C158,'Sınav Takvimi'!$F$53:$F$592,0),MATCH(Sayfa2!$G$1,'Sınav Takvimi'!$B$53:$I$53,0))</f>
        <v>10:45 - 12:00</v>
      </c>
      <c r="H158" s="10" t="str">
        <f>INDEX('Sınav Takvimi'!$B$53:$I$592,MATCH(Sayfa2!C158,'Sınav Takvimi'!$F$53:$F$592,0),MATCH(Sayfa2!$H$1,'Sınav Takvimi'!$B$53:$I$53,0))</f>
        <v>ONLİNE</v>
      </c>
      <c r="I158" s="10"/>
      <c r="K158" t="s">
        <v>535</v>
      </c>
      <c r="L158" t="s">
        <v>536</v>
      </c>
    </row>
    <row r="159" spans="2:12" ht="17.25" customHeight="1" x14ac:dyDescent="0.25">
      <c r="B159" s="20" t="s">
        <v>13</v>
      </c>
      <c r="C159" s="18" t="s">
        <v>218</v>
      </c>
      <c r="D159" s="9">
        <v>27</v>
      </c>
      <c r="E159" s="8" t="s">
        <v>49</v>
      </c>
      <c r="F159" s="28">
        <f>INDEX('Sınav Takvimi'!$B$53:$I$592,MATCH(Sayfa2!C159,'Sınav Takvimi'!$F$53:$F$592,0),MATCH(Sayfa2!$F$1,'Sınav Takvimi'!$B$53:$I$53,0))</f>
        <v>45051</v>
      </c>
      <c r="G159" s="28" t="str">
        <f>INDEX('Sınav Takvimi'!$B$53:$I$592,MATCH(Sayfa2!C159,'Sınav Takvimi'!$F$53:$F$592,0),MATCH(Sayfa2!$G$1,'Sınav Takvimi'!$B$53:$I$53,0))</f>
        <v>10:45 - 12:00</v>
      </c>
      <c r="H159" s="10" t="str">
        <f>INDEX('Sınav Takvimi'!$B$53:$I$592,MATCH(Sayfa2!C159,'Sınav Takvimi'!$F$53:$F$592,0),MATCH(Sayfa2!$H$1,'Sınav Takvimi'!$B$53:$I$53,0))</f>
        <v>ONLİNE</v>
      </c>
      <c r="I159" s="10"/>
      <c r="K159" t="s">
        <v>537</v>
      </c>
      <c r="L159" t="s">
        <v>538</v>
      </c>
    </row>
    <row r="160" spans="2:12" ht="17.25" customHeight="1" x14ac:dyDescent="0.25">
      <c r="B160" s="20" t="s">
        <v>13</v>
      </c>
      <c r="C160" s="18" t="s">
        <v>219</v>
      </c>
      <c r="D160" s="9">
        <v>25</v>
      </c>
      <c r="E160" s="8" t="s">
        <v>195</v>
      </c>
      <c r="F160" s="28">
        <f>INDEX('Sınav Takvimi'!$B$53:$I$592,MATCH(Sayfa2!C160,'Sınav Takvimi'!$F$53:$F$592,0),MATCH(Sayfa2!$F$1,'Sınav Takvimi'!$B$53:$I$53,0))</f>
        <v>45046</v>
      </c>
      <c r="G160" s="28" t="str">
        <f>INDEX('Sınav Takvimi'!$B$53:$I$592,MATCH(Sayfa2!C160,'Sınav Takvimi'!$F$53:$F$592,0),MATCH(Sayfa2!$G$1,'Sınav Takvimi'!$B$53:$I$53,0))</f>
        <v>10:45 - 12:00</v>
      </c>
      <c r="H160" s="10" t="str">
        <f>INDEX('Sınav Takvimi'!$B$53:$I$592,MATCH(Sayfa2!C160,'Sınav Takvimi'!$F$53:$F$592,0),MATCH(Sayfa2!$H$1,'Sınav Takvimi'!$B$53:$I$53,0))</f>
        <v>ONLİNE</v>
      </c>
      <c r="I160" s="10"/>
      <c r="K160" t="s">
        <v>539</v>
      </c>
      <c r="L160" t="s">
        <v>540</v>
      </c>
    </row>
    <row r="161" spans="2:12" ht="17.25" customHeight="1" x14ac:dyDescent="0.25">
      <c r="B161" s="20" t="s">
        <v>13</v>
      </c>
      <c r="C161" s="18" t="s">
        <v>220</v>
      </c>
      <c r="D161" s="9">
        <v>27</v>
      </c>
      <c r="E161" s="8" t="s">
        <v>49</v>
      </c>
      <c r="F161" s="28">
        <f>INDEX('Sınav Takvimi'!$B$53:$I$592,MATCH(Sayfa2!C161,'Sınav Takvimi'!$F$53:$F$592,0),MATCH(Sayfa2!$F$1,'Sınav Takvimi'!$B$53:$I$53,0))</f>
        <v>45050</v>
      </c>
      <c r="G161" s="28" t="str">
        <f>INDEX('Sınav Takvimi'!$B$53:$I$592,MATCH(Sayfa2!C161,'Sınav Takvimi'!$F$53:$F$592,0),MATCH(Sayfa2!$G$1,'Sınav Takvimi'!$B$53:$I$53,0))</f>
        <v>10:45 - 12:00</v>
      </c>
      <c r="H161" s="10" t="str">
        <f>INDEX('Sınav Takvimi'!$B$53:$I$592,MATCH(Sayfa2!C161,'Sınav Takvimi'!$F$53:$F$592,0),MATCH(Sayfa2!$H$1,'Sınav Takvimi'!$B$53:$I$53,0))</f>
        <v>ONLİNE</v>
      </c>
      <c r="I161" s="10"/>
      <c r="K161" t="s">
        <v>541</v>
      </c>
      <c r="L161" t="s">
        <v>542</v>
      </c>
    </row>
    <row r="162" spans="2:12" ht="26.25" x14ac:dyDescent="0.25">
      <c r="B162" s="20" t="s">
        <v>13</v>
      </c>
      <c r="C162" s="18" t="s">
        <v>221</v>
      </c>
      <c r="D162" s="9">
        <v>36</v>
      </c>
      <c r="E162" s="8" t="s">
        <v>48</v>
      </c>
      <c r="F162" s="28">
        <f>INDEX('Sınav Takvimi'!$B$53:$I$592,MATCH(Sayfa2!C162,'Sınav Takvimi'!$F$53:$F$592,0),MATCH(Sayfa2!$F$1,'Sınav Takvimi'!$B$53:$I$53,0))</f>
        <v>45049</v>
      </c>
      <c r="G162" s="28" t="str">
        <f>INDEX('Sınav Takvimi'!$B$53:$I$592,MATCH(Sayfa2!C162,'Sınav Takvimi'!$F$53:$F$592,0),MATCH(Sayfa2!$G$1,'Sınav Takvimi'!$B$53:$I$53,0))</f>
        <v>13:00 - 14:15</v>
      </c>
      <c r="H162" s="10" t="str">
        <f>INDEX('Sınav Takvimi'!$B$53:$I$592,MATCH(Sayfa2!C162,'Sınav Takvimi'!$F$53:$F$592,0),MATCH(Sayfa2!$H$1,'Sınav Takvimi'!$B$53:$I$53,0))</f>
        <v>ONLİNE</v>
      </c>
      <c r="I162" s="10"/>
      <c r="K162" t="s">
        <v>543</v>
      </c>
      <c r="L162" t="s">
        <v>544</v>
      </c>
    </row>
    <row r="163" spans="2:12" ht="17.25" customHeight="1" x14ac:dyDescent="0.25">
      <c r="B163" s="20" t="s">
        <v>13</v>
      </c>
      <c r="C163" s="18" t="s">
        <v>222</v>
      </c>
      <c r="D163" s="9">
        <v>24</v>
      </c>
      <c r="E163" s="8" t="s">
        <v>52</v>
      </c>
      <c r="F163" s="28">
        <f>INDEX('Sınav Takvimi'!$B$53:$I$592,MATCH(Sayfa2!C163,'Sınav Takvimi'!$F$53:$F$592,0),MATCH(Sayfa2!$F$1,'Sınav Takvimi'!$B$53:$I$53,0))</f>
        <v>45048</v>
      </c>
      <c r="G163" s="28" t="str">
        <f>INDEX('Sınav Takvimi'!$B$53:$I$592,MATCH(Sayfa2!C163,'Sınav Takvimi'!$F$53:$F$592,0),MATCH(Sayfa2!$G$1,'Sınav Takvimi'!$B$53:$I$53,0))</f>
        <v>13:00 - 14:15</v>
      </c>
      <c r="H163" s="10" t="str">
        <f>INDEX('Sınav Takvimi'!$B$53:$I$592,MATCH(Sayfa2!C163,'Sınav Takvimi'!$F$53:$F$592,0),MATCH(Sayfa2!$H$1,'Sınav Takvimi'!$B$53:$I$53,0))</f>
        <v>ONLİNE</v>
      </c>
      <c r="I163" s="10"/>
      <c r="K163" t="s">
        <v>545</v>
      </c>
      <c r="L163" t="s">
        <v>546</v>
      </c>
    </row>
    <row r="164" spans="2:12" ht="17.25" customHeight="1" x14ac:dyDescent="0.25">
      <c r="B164" s="20" t="s">
        <v>13</v>
      </c>
      <c r="C164" s="18" t="s">
        <v>223</v>
      </c>
      <c r="D164" s="9">
        <v>6</v>
      </c>
      <c r="E164" s="8" t="s">
        <v>50</v>
      </c>
      <c r="F164" s="28">
        <f>INDEX('Sınav Takvimi'!$B$53:$I$592,MATCH(Sayfa2!C164,'Sınav Takvimi'!$F$53:$F$592,0),MATCH(Sayfa2!$F$1,'Sınav Takvimi'!$B$53:$I$53,0))</f>
        <v>45045</v>
      </c>
      <c r="G164" s="28" t="str">
        <f>INDEX('Sınav Takvimi'!$B$53:$I$592,MATCH(Sayfa2!C164,'Sınav Takvimi'!$F$53:$F$592,0),MATCH(Sayfa2!$G$1,'Sınav Takvimi'!$B$53:$I$53,0))</f>
        <v>13:00 - 14:15</v>
      </c>
      <c r="H164" s="10" t="str">
        <f>INDEX('Sınav Takvimi'!$B$53:$I$592,MATCH(Sayfa2!C164,'Sınav Takvimi'!$F$53:$F$592,0),MATCH(Sayfa2!$H$1,'Sınav Takvimi'!$B$53:$I$53,0))</f>
        <v>ONLİNE</v>
      </c>
      <c r="I164" s="10"/>
      <c r="K164" t="s">
        <v>547</v>
      </c>
      <c r="L164" t="s">
        <v>548</v>
      </c>
    </row>
    <row r="165" spans="2:12" ht="17.25" customHeight="1" x14ac:dyDescent="0.25">
      <c r="B165" s="20" t="s">
        <v>13</v>
      </c>
      <c r="C165" s="18" t="s">
        <v>224</v>
      </c>
      <c r="D165" s="9">
        <v>22</v>
      </c>
      <c r="E165" s="8" t="s">
        <v>51</v>
      </c>
      <c r="F165" s="28">
        <f>INDEX('Sınav Takvimi'!$B$53:$I$592,MATCH(Sayfa2!C165,'Sınav Takvimi'!$F$53:$F$592,0),MATCH(Sayfa2!$F$1,'Sınav Takvimi'!$B$53:$I$53,0))</f>
        <v>45050</v>
      </c>
      <c r="G165" s="28" t="str">
        <f>INDEX('Sınav Takvimi'!$B$53:$I$592,MATCH(Sayfa2!C165,'Sınav Takvimi'!$F$53:$F$592,0),MATCH(Sayfa2!$G$1,'Sınav Takvimi'!$B$53:$I$53,0))</f>
        <v>13:00 - 14:15</v>
      </c>
      <c r="H165" s="10" t="str">
        <f>INDEX('Sınav Takvimi'!$B$53:$I$592,MATCH(Sayfa2!C165,'Sınav Takvimi'!$F$53:$F$592,0),MATCH(Sayfa2!$H$1,'Sınav Takvimi'!$B$53:$I$53,0))</f>
        <v>ONLİNE</v>
      </c>
      <c r="I165" s="10"/>
      <c r="K165" t="s">
        <v>549</v>
      </c>
      <c r="L165" t="s">
        <v>550</v>
      </c>
    </row>
    <row r="166" spans="2:12" ht="17.25" customHeight="1" x14ac:dyDescent="0.25">
      <c r="B166" s="20" t="s">
        <v>13</v>
      </c>
      <c r="C166" s="18" t="s">
        <v>225</v>
      </c>
      <c r="D166" s="9">
        <v>21</v>
      </c>
      <c r="E166" s="8" t="s">
        <v>48</v>
      </c>
      <c r="F166" s="28">
        <f>INDEX('Sınav Takvimi'!$B$53:$I$592,MATCH(Sayfa2!C166,'Sınav Takvimi'!$F$53:$F$592,0),MATCH(Sayfa2!$F$1,'Sınav Takvimi'!$B$53:$I$53,0))</f>
        <v>45046</v>
      </c>
      <c r="G166" s="28" t="str">
        <f>INDEX('Sınav Takvimi'!$B$53:$I$592,MATCH(Sayfa2!C166,'Sınav Takvimi'!$F$53:$F$592,0),MATCH(Sayfa2!$G$1,'Sınav Takvimi'!$B$53:$I$53,0))</f>
        <v>13:00 - 14:15</v>
      </c>
      <c r="H166" s="10" t="str">
        <f>INDEX('Sınav Takvimi'!$B$53:$I$592,MATCH(Sayfa2!C166,'Sınav Takvimi'!$F$53:$F$592,0),MATCH(Sayfa2!$H$1,'Sınav Takvimi'!$B$53:$I$53,0))</f>
        <v>ONLİNE</v>
      </c>
      <c r="I166" s="10"/>
      <c r="K166" t="s">
        <v>551</v>
      </c>
      <c r="L166" t="s">
        <v>552</v>
      </c>
    </row>
    <row r="167" spans="2:12" ht="17.25" customHeight="1" x14ac:dyDescent="0.25">
      <c r="B167" s="20" t="s">
        <v>13</v>
      </c>
      <c r="C167" s="18" t="s">
        <v>226</v>
      </c>
      <c r="D167" s="9">
        <v>35</v>
      </c>
      <c r="E167" s="8" t="s">
        <v>52</v>
      </c>
      <c r="F167" s="28">
        <f>INDEX('Sınav Takvimi'!$B$53:$I$592,MATCH(Sayfa2!C167,'Sınav Takvimi'!$F$53:$F$592,0),MATCH(Sayfa2!$F$1,'Sınav Takvimi'!$B$53:$I$53,0))</f>
        <v>45048</v>
      </c>
      <c r="G167" s="28" t="str">
        <f>INDEX('Sınav Takvimi'!$B$53:$I$592,MATCH(Sayfa2!C167,'Sınav Takvimi'!$F$53:$F$592,0),MATCH(Sayfa2!$G$1,'Sınav Takvimi'!$B$53:$I$53,0))</f>
        <v>10:45 - 12:00</v>
      </c>
      <c r="H167" s="10" t="str">
        <f>INDEX('Sınav Takvimi'!$B$53:$I$592,MATCH(Sayfa2!C167,'Sınav Takvimi'!$F$53:$F$592,0),MATCH(Sayfa2!$H$1,'Sınav Takvimi'!$B$53:$I$53,0))</f>
        <v>ONLİNE</v>
      </c>
      <c r="I167" s="10"/>
      <c r="K167" t="s">
        <v>553</v>
      </c>
      <c r="L167" t="s">
        <v>554</v>
      </c>
    </row>
    <row r="168" spans="2:12" ht="17.25" customHeight="1" x14ac:dyDescent="0.25">
      <c r="B168" s="20" t="s">
        <v>13</v>
      </c>
      <c r="C168" s="18" t="s">
        <v>227</v>
      </c>
      <c r="D168" s="9">
        <v>15</v>
      </c>
      <c r="E168" s="8" t="s">
        <v>49</v>
      </c>
      <c r="F168" s="28">
        <f>INDEX('Sınav Takvimi'!$B$53:$I$592,MATCH(Sayfa2!C168,'Sınav Takvimi'!$F$53:$F$592,0),MATCH(Sayfa2!$F$1,'Sınav Takvimi'!$B$53:$I$53,0))</f>
        <v>45051</v>
      </c>
      <c r="G168" s="28" t="str">
        <f>INDEX('Sınav Takvimi'!$B$53:$I$592,MATCH(Sayfa2!C168,'Sınav Takvimi'!$F$53:$F$592,0),MATCH(Sayfa2!$G$1,'Sınav Takvimi'!$B$53:$I$53,0))</f>
        <v>13:00 - 14:15</v>
      </c>
      <c r="H168" s="10" t="str">
        <f>INDEX('Sınav Takvimi'!$B$53:$I$592,MATCH(Sayfa2!C168,'Sınav Takvimi'!$F$53:$F$592,0),MATCH(Sayfa2!$H$1,'Sınav Takvimi'!$B$53:$I$53,0))</f>
        <v>ONLİNE</v>
      </c>
      <c r="I168" s="10"/>
      <c r="K168" t="s">
        <v>555</v>
      </c>
      <c r="L168" t="s">
        <v>556</v>
      </c>
    </row>
    <row r="169" spans="2:12" ht="17.25" customHeight="1" x14ac:dyDescent="0.25">
      <c r="C169" s="18"/>
      <c r="D169" s="9"/>
      <c r="E169" s="8"/>
      <c r="F169" s="28">
        <f>INDEX('Sınav Takvimi'!$B$53:$I$592,MATCH(Sayfa2!C169,'Sınav Takvimi'!$F$53:$F$592,0),MATCH(Sayfa2!$F$1,'Sınav Takvimi'!$B$53:$I$53,0))</f>
        <v>45045</v>
      </c>
      <c r="G169" s="28" t="str">
        <f>INDEX('Sınav Takvimi'!$B$53:$I$592,MATCH(Sayfa2!C169,'Sınav Takvimi'!$F$53:$F$592,0),MATCH(Sayfa2!$G$1,'Sınav Takvimi'!$B$53:$I$53,0))</f>
        <v>09:15 -10:30</v>
      </c>
      <c r="H169" s="10" t="str">
        <f>INDEX('Sınav Takvimi'!$B$53:$I$592,MATCH(Sayfa2!C169,'Sınav Takvimi'!$F$53:$F$592,0),MATCH(Sayfa2!$H$1,'Sınav Takvimi'!$B$53:$I$53,0))</f>
        <v/>
      </c>
      <c r="I169" s="10"/>
      <c r="K169" t="s">
        <v>296</v>
      </c>
      <c r="L169" t="s">
        <v>297</v>
      </c>
    </row>
    <row r="170" spans="2:12" ht="17.25" customHeight="1" x14ac:dyDescent="0.25">
      <c r="B170" s="20" t="s">
        <v>14</v>
      </c>
      <c r="C170" s="18" t="s">
        <v>65</v>
      </c>
      <c r="D170" s="9">
        <v>49</v>
      </c>
      <c r="E170" s="8" t="s">
        <v>53</v>
      </c>
      <c r="F170" s="28">
        <f>INDEX('Sınav Takvimi'!$B$53:$I$592,MATCH(Sayfa2!C170,'Sınav Takvimi'!$F$53:$F$592,0),MATCH(Sayfa2!$F$1,'Sınav Takvimi'!$B$53:$I$53,0))</f>
        <v>45049</v>
      </c>
      <c r="G170" s="28" t="str">
        <f>INDEX('Sınav Takvimi'!$B$53:$I$592,MATCH(Sayfa2!C170,'Sınav Takvimi'!$F$53:$F$592,0),MATCH(Sayfa2!$G$1,'Sınav Takvimi'!$B$53:$I$53,0))</f>
        <v>13:00 - 14:15</v>
      </c>
      <c r="H170" s="10" t="str">
        <f>INDEX('Sınav Takvimi'!$B$53:$I$592,MATCH(Sayfa2!C170,'Sınav Takvimi'!$F$53:$F$592,0),MATCH(Sayfa2!$H$1,'Sınav Takvimi'!$B$53:$I$53,0))</f>
        <v>ONLİNE</v>
      </c>
      <c r="I170" s="10"/>
      <c r="K170" t="s">
        <v>557</v>
      </c>
      <c r="L170" t="s">
        <v>558</v>
      </c>
    </row>
    <row r="171" spans="2:12" ht="17.25" customHeight="1" x14ac:dyDescent="0.25">
      <c r="B171" s="20" t="s">
        <v>14</v>
      </c>
      <c r="C171" s="18" t="s">
        <v>66</v>
      </c>
      <c r="D171" s="9">
        <v>46</v>
      </c>
      <c r="E171" s="8" t="s">
        <v>53</v>
      </c>
      <c r="F171" s="28">
        <f>INDEX('Sınav Takvimi'!$B$53:$I$592,MATCH(Sayfa2!C171,'Sınav Takvimi'!$F$53:$F$592,0),MATCH(Sayfa2!$F$1,'Sınav Takvimi'!$B$53:$I$53,0))</f>
        <v>45046</v>
      </c>
      <c r="G171" s="28" t="str">
        <f>INDEX('Sınav Takvimi'!$B$53:$I$592,MATCH(Sayfa2!C171,'Sınav Takvimi'!$F$53:$F$592,0),MATCH(Sayfa2!$G$1,'Sınav Takvimi'!$B$53:$I$53,0))</f>
        <v>09:15 -10:30</v>
      </c>
      <c r="H171" s="10" t="str">
        <f>INDEX('Sınav Takvimi'!$B$53:$I$592,MATCH(Sayfa2!C171,'Sınav Takvimi'!$F$53:$F$592,0),MATCH(Sayfa2!$H$1,'Sınav Takvimi'!$B$53:$I$53,0))</f>
        <v>ONLİNE</v>
      </c>
      <c r="I171" s="10"/>
      <c r="K171" t="s">
        <v>559</v>
      </c>
      <c r="L171" t="s">
        <v>560</v>
      </c>
    </row>
    <row r="172" spans="2:12" ht="17.25" customHeight="1" x14ac:dyDescent="0.25">
      <c r="B172" s="20" t="s">
        <v>14</v>
      </c>
      <c r="C172" s="18" t="s">
        <v>67</v>
      </c>
      <c r="D172" s="9">
        <v>42</v>
      </c>
      <c r="E172" s="8" t="s">
        <v>54</v>
      </c>
      <c r="F172" s="28">
        <f>INDEX('Sınav Takvimi'!$B$53:$I$592,MATCH(Sayfa2!C172,'Sınav Takvimi'!$F$53:$F$592,0),MATCH(Sayfa2!$F$1,'Sınav Takvimi'!$B$53:$I$53,0))</f>
        <v>45048</v>
      </c>
      <c r="G172" s="28" t="str">
        <f>INDEX('Sınav Takvimi'!$B$53:$I$592,MATCH(Sayfa2!C172,'Sınav Takvimi'!$F$53:$F$592,0),MATCH(Sayfa2!$G$1,'Sınav Takvimi'!$B$53:$I$53,0))</f>
        <v>09:15 -10:30</v>
      </c>
      <c r="H172" s="10" t="str">
        <f>INDEX('Sınav Takvimi'!$B$53:$I$592,MATCH(Sayfa2!C172,'Sınav Takvimi'!$F$53:$F$592,0),MATCH(Sayfa2!$H$1,'Sınav Takvimi'!$B$53:$I$53,0))</f>
        <v>ONLİNE</v>
      </c>
      <c r="I172" s="10"/>
      <c r="K172" t="s">
        <v>561</v>
      </c>
      <c r="L172" t="s">
        <v>562</v>
      </c>
    </row>
    <row r="173" spans="2:12" ht="17.25" customHeight="1" x14ac:dyDescent="0.25">
      <c r="B173" s="20" t="s">
        <v>14</v>
      </c>
      <c r="C173" s="18" t="s">
        <v>68</v>
      </c>
      <c r="D173" s="9">
        <v>47</v>
      </c>
      <c r="E173" s="8" t="s">
        <v>53</v>
      </c>
      <c r="F173" s="28">
        <f>INDEX('Sınav Takvimi'!$B$53:$I$592,MATCH(Sayfa2!C173,'Sınav Takvimi'!$F$53:$F$592,0),MATCH(Sayfa2!$F$1,'Sınav Takvimi'!$B$53:$I$53,0))</f>
        <v>45052</v>
      </c>
      <c r="G173" s="28" t="str">
        <f>INDEX('Sınav Takvimi'!$B$53:$I$592,MATCH(Sayfa2!C173,'Sınav Takvimi'!$F$53:$F$592,0),MATCH(Sayfa2!$G$1,'Sınav Takvimi'!$B$53:$I$53,0))</f>
        <v>09:15 -10:30</v>
      </c>
      <c r="H173" s="10" t="str">
        <f>INDEX('Sınav Takvimi'!$B$53:$I$592,MATCH(Sayfa2!C173,'Sınav Takvimi'!$F$53:$F$592,0),MATCH(Sayfa2!$H$1,'Sınav Takvimi'!$B$53:$I$53,0))</f>
        <v>ONLİNE</v>
      </c>
      <c r="I173" s="10"/>
      <c r="K173" t="s">
        <v>563</v>
      </c>
      <c r="L173" t="s">
        <v>564</v>
      </c>
    </row>
    <row r="174" spans="2:12" ht="17.25" customHeight="1" x14ac:dyDescent="0.25">
      <c r="B174" s="20" t="s">
        <v>14</v>
      </c>
      <c r="C174" s="18" t="s">
        <v>69</v>
      </c>
      <c r="D174" s="9">
        <v>41</v>
      </c>
      <c r="E174" s="8" t="s">
        <v>54</v>
      </c>
      <c r="F174" s="28">
        <f>INDEX('Sınav Takvimi'!$B$53:$I$592,MATCH(Sayfa2!C174,'Sınav Takvimi'!$F$53:$F$592,0),MATCH(Sayfa2!$F$1,'Sınav Takvimi'!$B$53:$I$53,0))</f>
        <v>45049</v>
      </c>
      <c r="G174" s="28" t="str">
        <f>INDEX('Sınav Takvimi'!$B$53:$I$592,MATCH(Sayfa2!C174,'Sınav Takvimi'!$F$53:$F$592,0),MATCH(Sayfa2!$G$1,'Sınav Takvimi'!$B$53:$I$53,0))</f>
        <v>09:15 -10:30</v>
      </c>
      <c r="H174" s="10" t="str">
        <f>INDEX('Sınav Takvimi'!$B$53:$I$592,MATCH(Sayfa2!C174,'Sınav Takvimi'!$F$53:$F$592,0),MATCH(Sayfa2!$H$1,'Sınav Takvimi'!$B$53:$I$53,0))</f>
        <v>ONLİNE</v>
      </c>
      <c r="I174" s="10"/>
      <c r="K174" t="s">
        <v>565</v>
      </c>
      <c r="L174" t="s">
        <v>566</v>
      </c>
    </row>
    <row r="175" spans="2:12" ht="17.25" customHeight="1" x14ac:dyDescent="0.25">
      <c r="B175" s="20" t="s">
        <v>14</v>
      </c>
      <c r="C175" s="18" t="s">
        <v>70</v>
      </c>
      <c r="D175" s="9">
        <v>40</v>
      </c>
      <c r="E175" s="8" t="s">
        <v>20</v>
      </c>
      <c r="F175" s="28">
        <f>INDEX('Sınav Takvimi'!$B$53:$I$592,MATCH(Sayfa2!C175,'Sınav Takvimi'!$F$53:$F$592,0),MATCH(Sayfa2!$F$1,'Sınav Takvimi'!$B$53:$I$53,0))</f>
        <v>45050</v>
      </c>
      <c r="G175" s="28" t="str">
        <f>INDEX('Sınav Takvimi'!$B$53:$I$592,MATCH(Sayfa2!C175,'Sınav Takvimi'!$F$53:$F$592,0),MATCH(Sayfa2!$G$1,'Sınav Takvimi'!$B$53:$I$53,0))</f>
        <v>09:15 -10:30</v>
      </c>
      <c r="H175" s="10" t="str">
        <f>INDEX('Sınav Takvimi'!$B$53:$I$592,MATCH(Sayfa2!C175,'Sınav Takvimi'!$F$53:$F$592,0),MATCH(Sayfa2!$H$1,'Sınav Takvimi'!$B$53:$I$53,0))</f>
        <v>ONLİNE</v>
      </c>
      <c r="I175" s="10"/>
      <c r="K175" t="s">
        <v>567</v>
      </c>
      <c r="L175" t="s">
        <v>568</v>
      </c>
    </row>
    <row r="176" spans="2:12" ht="17.25" customHeight="1" x14ac:dyDescent="0.25">
      <c r="B176" s="20" t="s">
        <v>14</v>
      </c>
      <c r="C176" s="18" t="s">
        <v>71</v>
      </c>
      <c r="D176" s="9">
        <v>37</v>
      </c>
      <c r="E176" s="8" t="s">
        <v>20</v>
      </c>
      <c r="F176" s="28">
        <f>INDEX('Sınav Takvimi'!$B$53:$I$592,MATCH(Sayfa2!C176,'Sınav Takvimi'!$F$53:$F$592,0),MATCH(Sayfa2!$F$1,'Sınav Takvimi'!$B$53:$I$53,0))</f>
        <v>45051</v>
      </c>
      <c r="G176" s="28" t="str">
        <f>INDEX('Sınav Takvimi'!$B$53:$I$592,MATCH(Sayfa2!C176,'Sınav Takvimi'!$F$53:$F$592,0),MATCH(Sayfa2!$G$1,'Sınav Takvimi'!$B$53:$I$53,0))</f>
        <v>09:15 -10:30</v>
      </c>
      <c r="H176" s="10" t="str">
        <f>INDEX('Sınav Takvimi'!$B$53:$I$592,MATCH(Sayfa2!C176,'Sınav Takvimi'!$F$53:$F$592,0),MATCH(Sayfa2!$H$1,'Sınav Takvimi'!$B$53:$I$53,0))</f>
        <v>ONLİNE</v>
      </c>
      <c r="I176" s="10"/>
      <c r="K176" t="s">
        <v>569</v>
      </c>
      <c r="L176" t="s">
        <v>570</v>
      </c>
    </row>
    <row r="177" spans="2:13" ht="17.25" customHeight="1" x14ac:dyDescent="0.25">
      <c r="B177" s="20" t="s">
        <v>14</v>
      </c>
      <c r="C177" s="18" t="s">
        <v>72</v>
      </c>
      <c r="D177" s="9">
        <v>33</v>
      </c>
      <c r="E177" s="8" t="s">
        <v>55</v>
      </c>
      <c r="F177" s="28">
        <f>INDEX('Sınav Takvimi'!$B$53:$I$592,MATCH(Sayfa2!C177,'Sınav Takvimi'!$F$53:$F$592,0),MATCH(Sayfa2!$F$1,'Sınav Takvimi'!$B$53:$I$53,0))</f>
        <v>45050</v>
      </c>
      <c r="G177" s="28" t="str">
        <f>INDEX('Sınav Takvimi'!$B$53:$I$592,MATCH(Sayfa2!C177,'Sınav Takvimi'!$F$53:$F$592,0),MATCH(Sayfa2!$G$1,'Sınav Takvimi'!$B$53:$I$53,0))</f>
        <v>13:00 - 14:15</v>
      </c>
      <c r="H177" s="10" t="str">
        <f>INDEX('Sınav Takvimi'!$B$53:$I$592,MATCH(Sayfa2!C177,'Sınav Takvimi'!$F$53:$F$592,0),MATCH(Sayfa2!$H$1,'Sınav Takvimi'!$B$53:$I$53,0))</f>
        <v>ONLİNE</v>
      </c>
      <c r="I177" s="10"/>
      <c r="K177" t="s">
        <v>571</v>
      </c>
      <c r="L177" t="s">
        <v>572</v>
      </c>
      <c r="M177" t="e">
        <f>LEN(#REF!)</f>
        <v>#REF!</v>
      </c>
    </row>
    <row r="178" spans="2:13" ht="17.25" customHeight="1" x14ac:dyDescent="0.25">
      <c r="B178" s="20" t="s">
        <v>14</v>
      </c>
      <c r="C178" s="18" t="s">
        <v>73</v>
      </c>
      <c r="D178" s="9">
        <v>35</v>
      </c>
      <c r="E178" s="8" t="s">
        <v>53</v>
      </c>
      <c r="F178" s="28">
        <f>INDEX('Sınav Takvimi'!$B$53:$I$592,MATCH(Sayfa2!C178,'Sınav Takvimi'!$F$53:$F$592,0),MATCH(Sayfa2!$F$1,'Sınav Takvimi'!$B$53:$I$53,0))</f>
        <v>45048</v>
      </c>
      <c r="G178" s="28" t="str">
        <f>INDEX('Sınav Takvimi'!$B$53:$I$592,MATCH(Sayfa2!C178,'Sınav Takvimi'!$F$53:$F$592,0),MATCH(Sayfa2!$G$1,'Sınav Takvimi'!$B$53:$I$53,0))</f>
        <v>13:00 - 14:15</v>
      </c>
      <c r="H178" s="10" t="str">
        <f>INDEX('Sınav Takvimi'!$B$53:$I$592,MATCH(Sayfa2!C178,'Sınav Takvimi'!$F$53:$F$592,0),MATCH(Sayfa2!$H$1,'Sınav Takvimi'!$B$53:$I$53,0))</f>
        <v>ONLİNE</v>
      </c>
      <c r="I178" s="10"/>
      <c r="K178" t="s">
        <v>573</v>
      </c>
      <c r="L178" t="s">
        <v>397</v>
      </c>
    </row>
    <row r="179" spans="2:13" ht="17.25" customHeight="1" x14ac:dyDescent="0.25">
      <c r="B179" s="20" t="s">
        <v>14</v>
      </c>
      <c r="C179" s="18" t="s">
        <v>74</v>
      </c>
      <c r="D179" s="9">
        <v>33</v>
      </c>
      <c r="E179" s="8" t="s">
        <v>54</v>
      </c>
      <c r="F179" s="28">
        <f>INDEX('Sınav Takvimi'!$B$53:$I$592,MATCH(Sayfa2!C179,'Sınav Takvimi'!$F$53:$F$592,0),MATCH(Sayfa2!$F$1,'Sınav Takvimi'!$B$53:$I$53,0))</f>
        <v>45051</v>
      </c>
      <c r="G179" s="28" t="str">
        <f>INDEX('Sınav Takvimi'!$B$53:$I$592,MATCH(Sayfa2!C179,'Sınav Takvimi'!$F$53:$F$592,0),MATCH(Sayfa2!$G$1,'Sınav Takvimi'!$B$53:$I$53,0))</f>
        <v>13:00 - 14:15</v>
      </c>
      <c r="H179" s="10" t="str">
        <f>INDEX('Sınav Takvimi'!$B$53:$I$592,MATCH(Sayfa2!C179,'Sınav Takvimi'!$F$53:$F$592,0),MATCH(Sayfa2!$H$1,'Sınav Takvimi'!$B$53:$I$53,0))</f>
        <v>ONLİNE</v>
      </c>
      <c r="I179" s="10"/>
      <c r="K179" t="s">
        <v>574</v>
      </c>
      <c r="L179" t="s">
        <v>575</v>
      </c>
    </row>
    <row r="180" spans="2:13" ht="17.25" customHeight="1" x14ac:dyDescent="0.25">
      <c r="B180" s="20" t="s">
        <v>14</v>
      </c>
      <c r="C180" s="18" t="s">
        <v>75</v>
      </c>
      <c r="D180" s="9">
        <v>41</v>
      </c>
      <c r="E180" s="8" t="s">
        <v>55</v>
      </c>
      <c r="F180" s="28">
        <f>INDEX('Sınav Takvimi'!$B$53:$I$592,MATCH(Sayfa2!C180,'Sınav Takvimi'!$F$53:$F$592,0),MATCH(Sayfa2!$F$1,'Sınav Takvimi'!$B$53:$I$53,0))</f>
        <v>45046</v>
      </c>
      <c r="G180" s="28" t="str">
        <f>INDEX('Sınav Takvimi'!$B$53:$I$592,MATCH(Sayfa2!C180,'Sınav Takvimi'!$F$53:$F$592,0),MATCH(Sayfa2!$G$1,'Sınav Takvimi'!$B$53:$I$53,0))</f>
        <v>13:00 - 14:15</v>
      </c>
      <c r="H180" s="10" t="str">
        <f>INDEX('Sınav Takvimi'!$B$53:$I$592,MATCH(Sayfa2!C180,'Sınav Takvimi'!$F$53:$F$592,0),MATCH(Sayfa2!$H$1,'Sınav Takvimi'!$B$53:$I$53,0))</f>
        <v>ONLİNE</v>
      </c>
      <c r="I180" s="10"/>
      <c r="K180" t="s">
        <v>576</v>
      </c>
      <c r="L180" t="s">
        <v>577</v>
      </c>
    </row>
    <row r="181" spans="2:13" ht="17.25" customHeight="1" x14ac:dyDescent="0.25">
      <c r="B181" s="20" t="s">
        <v>14</v>
      </c>
      <c r="C181" s="18" t="s">
        <v>76</v>
      </c>
      <c r="D181" s="9">
        <v>36</v>
      </c>
      <c r="E181" s="8" t="s">
        <v>55</v>
      </c>
      <c r="F181" s="28">
        <f>INDEX('Sınav Takvimi'!$B$53:$I$592,MATCH(Sayfa2!C181,'Sınav Takvimi'!$F$53:$F$592,0),MATCH(Sayfa2!$F$1,'Sınav Takvimi'!$B$53:$I$53,0))</f>
        <v>45045</v>
      </c>
      <c r="G181" s="28" t="str">
        <f>INDEX('Sınav Takvimi'!$B$53:$I$592,MATCH(Sayfa2!C181,'Sınav Takvimi'!$F$53:$F$592,0),MATCH(Sayfa2!$G$1,'Sınav Takvimi'!$B$53:$I$53,0))</f>
        <v>13:00 - 14:15</v>
      </c>
      <c r="H181" s="10" t="str">
        <f>INDEX('Sınav Takvimi'!$B$53:$I$592,MATCH(Sayfa2!C181,'Sınav Takvimi'!$F$53:$F$592,0),MATCH(Sayfa2!$H$1,'Sınav Takvimi'!$B$53:$I$53,0))</f>
        <v>ONLİNE</v>
      </c>
      <c r="I181" s="10"/>
      <c r="K181" t="s">
        <v>578</v>
      </c>
      <c r="L181" t="s">
        <v>579</v>
      </c>
    </row>
    <row r="182" spans="2:13" ht="26.25" x14ac:dyDescent="0.25">
      <c r="B182" s="20" t="s">
        <v>14</v>
      </c>
      <c r="C182" t="s">
        <v>77</v>
      </c>
      <c r="D182">
        <v>39</v>
      </c>
      <c r="E182" t="s">
        <v>53</v>
      </c>
      <c r="F182" s="28">
        <f>INDEX('Sınav Takvimi'!$B$53:$I$592,MATCH(Sayfa2!C182,'Sınav Takvimi'!$F$53:$F$592,0),MATCH(Sayfa2!$F$1,'Sınav Takvimi'!$B$53:$I$53,0))</f>
        <v>45052</v>
      </c>
      <c r="G182" s="28" t="str">
        <f>INDEX('Sınav Takvimi'!$B$53:$I$592,MATCH(Sayfa2!C182,'Sınav Takvimi'!$F$53:$F$592,0),MATCH(Sayfa2!$G$1,'Sınav Takvimi'!$B$53:$I$53,0))</f>
        <v>13:00 - 14:15</v>
      </c>
      <c r="H182" s="10" t="str">
        <f>INDEX('Sınav Takvimi'!$B$53:$I$592,MATCH(Sayfa2!C182,'Sınav Takvimi'!$F$53:$F$592,0),MATCH(Sayfa2!$H$1,'Sınav Takvimi'!$B$53:$I$53,0))</f>
        <v>ONLİNE</v>
      </c>
      <c r="K182" t="s">
        <v>580</v>
      </c>
      <c r="L182" t="s">
        <v>581</v>
      </c>
    </row>
    <row r="183" spans="2:13" x14ac:dyDescent="0.25">
      <c r="B183" s="20" t="s">
        <v>14</v>
      </c>
      <c r="C183" t="s">
        <v>78</v>
      </c>
      <c r="D183">
        <v>4</v>
      </c>
      <c r="E183" t="s">
        <v>55</v>
      </c>
      <c r="F183" s="28" t="e">
        <f>INDEX('Sınav Takvimi'!$B$53:$I$592,MATCH(Sayfa2!C183,'Sınav Takvimi'!$F$53:$F$592,0),MATCH(Sayfa2!$F$1,'Sınav Takvimi'!$B$53:$I$53,0))</f>
        <v>#N/A</v>
      </c>
      <c r="G183" s="28" t="e">
        <f>INDEX('Sınav Takvimi'!$B$53:$I$592,MATCH(Sayfa2!C183,'Sınav Takvimi'!$F$53:$F$592,0),MATCH(Sayfa2!$G$1,'Sınav Takvimi'!$B$53:$I$53,0))</f>
        <v>#N/A</v>
      </c>
      <c r="H183" s="10" t="e">
        <f>INDEX('Sınav Takvimi'!$B$53:$I$592,MATCH(Sayfa2!C183,'Sınav Takvimi'!$F$53:$F$592,0),MATCH(Sayfa2!$H$1,'Sınav Takvimi'!$B$53:$I$53,0))</f>
        <v>#N/A</v>
      </c>
      <c r="K183" t="s">
        <v>582</v>
      </c>
      <c r="L183" t="s">
        <v>478</v>
      </c>
    </row>
    <row r="184" spans="2:13" x14ac:dyDescent="0.25">
      <c r="B184" s="20" t="s">
        <v>14</v>
      </c>
      <c r="C184" t="s">
        <v>79</v>
      </c>
      <c r="D184">
        <v>3</v>
      </c>
      <c r="E184" t="s">
        <v>55</v>
      </c>
      <c r="F184" s="28" t="e">
        <f>INDEX('Sınav Takvimi'!$B$53:$I$592,MATCH(Sayfa2!C184,'Sınav Takvimi'!$F$53:$F$592,0),MATCH(Sayfa2!$F$1,'Sınav Takvimi'!$B$53:$I$53,0))</f>
        <v>#N/A</v>
      </c>
      <c r="G184" s="28" t="e">
        <f>INDEX('Sınav Takvimi'!$B$53:$I$592,MATCH(Sayfa2!C184,'Sınav Takvimi'!$F$53:$F$592,0),MATCH(Sayfa2!$G$1,'Sınav Takvimi'!$B$53:$I$53,0))</f>
        <v>#N/A</v>
      </c>
      <c r="H184" s="10" t="e">
        <f>INDEX('Sınav Takvimi'!$B$53:$I$592,MATCH(Sayfa2!C184,'Sınav Takvimi'!$F$53:$F$592,0),MATCH(Sayfa2!$H$1,'Sınav Takvimi'!$B$53:$I$53,0))</f>
        <v>#N/A</v>
      </c>
      <c r="K184" t="s">
        <v>583</v>
      </c>
      <c r="L184" t="s">
        <v>480</v>
      </c>
    </row>
    <row r="185" spans="2:13" ht="26.25" x14ac:dyDescent="0.25">
      <c r="B185" s="20" t="s">
        <v>14</v>
      </c>
      <c r="C185" t="s">
        <v>80</v>
      </c>
      <c r="D185">
        <v>36</v>
      </c>
      <c r="E185" t="s">
        <v>54</v>
      </c>
      <c r="F185" s="28">
        <f>INDEX('Sınav Takvimi'!$B$53:$I$592,MATCH(Sayfa2!C185,'Sınav Takvimi'!$F$53:$F$592,0),MATCH(Sayfa2!$F$1,'Sınav Takvimi'!$B$53:$I$53,0))</f>
        <v>45053</v>
      </c>
      <c r="G185" s="28" t="str">
        <f>INDEX('Sınav Takvimi'!$B$53:$I$592,MATCH(Sayfa2!C185,'Sınav Takvimi'!$F$53:$F$592,0),MATCH(Sayfa2!$G$1,'Sınav Takvimi'!$B$53:$I$53,0))</f>
        <v>13:00 - 14:15</v>
      </c>
      <c r="H185" s="10" t="str">
        <f>INDEX('Sınav Takvimi'!$B$53:$I$592,MATCH(Sayfa2!C185,'Sınav Takvimi'!$F$53:$F$592,0),MATCH(Sayfa2!$H$1,'Sınav Takvimi'!$B$53:$I$53,0))</f>
        <v>ONLİNE</v>
      </c>
      <c r="K185" t="s">
        <v>584</v>
      </c>
      <c r="L185" t="s">
        <v>585</v>
      </c>
    </row>
    <row r="186" spans="2:13" ht="26.25" x14ac:dyDescent="0.25">
      <c r="B186" s="20" t="s">
        <v>14</v>
      </c>
      <c r="C186" t="s">
        <v>81</v>
      </c>
      <c r="D186">
        <v>36</v>
      </c>
      <c r="E186" t="s">
        <v>55</v>
      </c>
      <c r="F186" s="28">
        <f>INDEX('Sınav Takvimi'!$B$53:$I$592,MATCH(Sayfa2!C186,'Sınav Takvimi'!$F$53:$F$592,0),MATCH(Sayfa2!$F$1,'Sınav Takvimi'!$B$53:$I$53,0))</f>
        <v>45045</v>
      </c>
      <c r="G186" s="28" t="str">
        <f>INDEX('Sınav Takvimi'!$B$53:$I$592,MATCH(Sayfa2!C186,'Sınav Takvimi'!$F$53:$F$592,0),MATCH(Sayfa2!$G$1,'Sınav Takvimi'!$B$53:$I$53,0))</f>
        <v>10:45 - 12:00</v>
      </c>
      <c r="H186" s="10" t="str">
        <f>INDEX('Sınav Takvimi'!$B$53:$I$592,MATCH(Sayfa2!C186,'Sınav Takvimi'!$F$53:$F$592,0),MATCH(Sayfa2!$H$1,'Sınav Takvimi'!$B$53:$I$53,0))</f>
        <v>ONLİNE</v>
      </c>
      <c r="K186" t="s">
        <v>586</v>
      </c>
      <c r="L186" t="s">
        <v>587</v>
      </c>
    </row>
    <row r="187" spans="2:13" x14ac:dyDescent="0.25">
      <c r="B187" s="20" t="s">
        <v>14</v>
      </c>
      <c r="C187" t="s">
        <v>82</v>
      </c>
      <c r="D187">
        <v>2</v>
      </c>
      <c r="E187" t="s">
        <v>83</v>
      </c>
      <c r="F187" s="28" t="e">
        <f>INDEX('Sınav Takvimi'!$B$53:$I$592,MATCH(Sayfa2!C187,'Sınav Takvimi'!$F$53:$F$592,0),MATCH(Sayfa2!$F$1,'Sınav Takvimi'!$B$53:$I$53,0))</f>
        <v>#N/A</v>
      </c>
      <c r="G187" s="28" t="e">
        <f>INDEX('Sınav Takvimi'!$B$53:$I$592,MATCH(Sayfa2!C187,'Sınav Takvimi'!$F$53:$F$592,0),MATCH(Sayfa2!$G$1,'Sınav Takvimi'!$B$53:$I$53,0))</f>
        <v>#N/A</v>
      </c>
      <c r="H187" s="10" t="e">
        <f>INDEX('Sınav Takvimi'!$B$53:$I$592,MATCH(Sayfa2!C187,'Sınav Takvimi'!$F$53:$F$592,0),MATCH(Sayfa2!$H$1,'Sınav Takvimi'!$B$53:$I$53,0))</f>
        <v>#N/A</v>
      </c>
      <c r="K187" t="s">
        <v>324</v>
      </c>
      <c r="L187" t="s">
        <v>325</v>
      </c>
    </row>
  </sheetData>
  <sheetProtection sheet="1" objects="1" scenarios="1"/>
  <autoFilter ref="B1:H187" xr:uid="{00000000-0009-0000-0000-000001000000}"/>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topLeftCell="A4" workbookViewId="0">
      <selection sqref="A1:F21"/>
    </sheetView>
  </sheetViews>
  <sheetFormatPr defaultRowHeight="15" x14ac:dyDescent="0.25"/>
  <cols>
    <col min="1" max="1" width="26" bestFit="1" customWidth="1"/>
    <col min="2" max="2" width="38.7109375" bestFit="1" customWidth="1"/>
    <col min="3" max="3" width="34" bestFit="1" customWidth="1"/>
    <col min="4" max="4" width="11.7109375" customWidth="1"/>
    <col min="5" max="5" width="11.710937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Sayfa2!B2</f>
        <v>Basım ve Yayın Teknolojileri</v>
      </c>
      <c r="B3" s="2" t="str">
        <f>Sayfa2!C2</f>
        <v>BYP106 Bilgisayar Destekli Sayfa Tasarımı-II</v>
      </c>
      <c r="C3" s="2" t="str">
        <f>Sayfa2!E2</f>
        <v>Öğr. Gör. ESMA LARATTE</v>
      </c>
      <c r="D3" s="22">
        <f>Sayfa2!F2</f>
        <v>45050</v>
      </c>
      <c r="E3" s="22" t="str">
        <f>Sayfa2!G2</f>
        <v>10:45 - 12:00</v>
      </c>
      <c r="F3" s="22" t="str">
        <f>Sayfa2!H2</f>
        <v>ONLİNE</v>
      </c>
    </row>
    <row r="4" spans="1:6" x14ac:dyDescent="0.25">
      <c r="A4" s="2" t="str">
        <f>Sayfa2!B2</f>
        <v>Basım ve Yayın Teknolojileri</v>
      </c>
      <c r="B4" s="2" t="str">
        <f>Sayfa2!C3</f>
        <v>BYP110 Montaj Teknikleri</v>
      </c>
      <c r="C4" s="2" t="str">
        <f>Sayfa2!E3</f>
        <v>Öğr. Gör. MERAL SEZGİN ÖNAY</v>
      </c>
      <c r="D4" s="22">
        <f>Sayfa2!F3</f>
        <v>45049</v>
      </c>
      <c r="E4" s="22" t="str">
        <f>Sayfa2!G3</f>
        <v>09:15 -10:30</v>
      </c>
      <c r="F4" s="22" t="str">
        <f>Sayfa2!H3</f>
        <v>ONLİNE</v>
      </c>
    </row>
    <row r="5" spans="1:6" x14ac:dyDescent="0.25">
      <c r="A5" s="2" t="str">
        <f>Sayfa2!B3</f>
        <v>Basım ve Yayın Teknolojileri</v>
      </c>
      <c r="B5" s="2" t="str">
        <f>Sayfa2!C4</f>
        <v>BYP120 Karton Ambalaj Tasarımı</v>
      </c>
      <c r="C5" s="2" t="str">
        <f>Sayfa2!E4</f>
        <v>Öğr. Gör. ESMA LARATTE</v>
      </c>
      <c r="D5" s="22">
        <f>Sayfa2!F4</f>
        <v>45051</v>
      </c>
      <c r="E5" s="22" t="str">
        <f>Sayfa2!G4</f>
        <v>09:15 -10:30</v>
      </c>
      <c r="F5" s="22" t="str">
        <f>Sayfa2!H4</f>
        <v>ONLİNE</v>
      </c>
    </row>
    <row r="6" spans="1:6" x14ac:dyDescent="0.25">
      <c r="A6" s="2" t="str">
        <f>Sayfa2!B4</f>
        <v>Basım ve Yayın Teknolojileri</v>
      </c>
      <c r="B6" s="2" t="str">
        <f>Sayfa2!C5</f>
        <v>BYP122 Meslek Hesaplamaları</v>
      </c>
      <c r="C6" s="2" t="str">
        <f>Sayfa2!E5</f>
        <v>Öğr. Gör. MERAL SEZGİN ÖNAY</v>
      </c>
      <c r="D6" s="22">
        <f>Sayfa2!F5</f>
        <v>45049</v>
      </c>
      <c r="E6" s="22" t="str">
        <f>Sayfa2!G5</f>
        <v>10:45 - 12:00</v>
      </c>
      <c r="F6" s="22" t="str">
        <f>Sayfa2!H5</f>
        <v>ONLİNE</v>
      </c>
    </row>
    <row r="7" spans="1:6" x14ac:dyDescent="0.25">
      <c r="A7" s="2" t="str">
        <f>Sayfa2!B5</f>
        <v>Basım ve Yayın Teknolojileri</v>
      </c>
      <c r="B7" s="2" t="str">
        <f>Sayfa2!C6</f>
        <v>BYP124 Medya ve Okuryazarlığı</v>
      </c>
      <c r="C7" s="2" t="str">
        <f>Sayfa2!E6</f>
        <v>Öğr. Gör. ŞERİF ARSLAN</v>
      </c>
      <c r="D7" s="22">
        <f>Sayfa2!F6</f>
        <v>45048</v>
      </c>
      <c r="E7" s="22" t="str">
        <f>Sayfa2!G6</f>
        <v>10:45 - 12:00</v>
      </c>
      <c r="F7" s="22" t="str">
        <f>Sayfa2!H6</f>
        <v>ONLİNE</v>
      </c>
    </row>
    <row r="8" spans="1:6" x14ac:dyDescent="0.25">
      <c r="A8" s="2" t="str">
        <f>Sayfa2!B6</f>
        <v>Basım ve Yayın Teknolojileri</v>
      </c>
      <c r="B8" s="2" t="str">
        <f>Sayfa2!C7</f>
        <v>BYP128 Mesleki Gelişmeler</v>
      </c>
      <c r="C8" s="2" t="str">
        <f>Sayfa2!E7</f>
        <v>Araş. Gör. Dr. GAMZE AYDIN ERYILMAZ</v>
      </c>
      <c r="D8" s="22">
        <f>Sayfa2!F7</f>
        <v>45048</v>
      </c>
      <c r="E8" s="22" t="str">
        <f>Sayfa2!G7</f>
        <v>09:15 -10:30</v>
      </c>
      <c r="F8" s="22" t="str">
        <f>Sayfa2!H7</f>
        <v>ONLİNE</v>
      </c>
    </row>
    <row r="9" spans="1:6" x14ac:dyDescent="0.25">
      <c r="A9" s="2" t="str">
        <f>Sayfa2!B7</f>
        <v>Basım ve Yayın Teknolojileri</v>
      </c>
      <c r="B9" s="2" t="str">
        <f>Sayfa2!C8</f>
        <v>BYP202 Görüntü İşleme Teknikleri II</v>
      </c>
      <c r="C9" s="2" t="str">
        <f>Sayfa2!E8</f>
        <v>Öğr. Gör. MERAL SEZGİN ÖNAY</v>
      </c>
      <c r="D9" s="22">
        <f>Sayfa2!F8</f>
        <v>45050</v>
      </c>
      <c r="E9" s="22" t="str">
        <f>Sayfa2!G8</f>
        <v>13:00 - 14:15</v>
      </c>
      <c r="F9" s="22" t="str">
        <f>Sayfa2!H8</f>
        <v>ONLİNE</v>
      </c>
    </row>
    <row r="10" spans="1:6" x14ac:dyDescent="0.25">
      <c r="A10" s="2" t="str">
        <f>Sayfa2!B8</f>
        <v>Basım ve Yayın Teknolojileri</v>
      </c>
      <c r="B10" s="2" t="str">
        <f>Sayfa2!C9</f>
        <v>BYP204 Proje Hazırlama</v>
      </c>
      <c r="C10" s="2" t="str">
        <f>Sayfa2!E9</f>
        <v>Öğr. Gör. MERAL SEZGİN ÖNAY</v>
      </c>
      <c r="D10" s="22">
        <f>Sayfa2!F9</f>
        <v>45048</v>
      </c>
      <c r="E10" s="22" t="str">
        <f>Sayfa2!G9</f>
        <v>14:30 - 15:45</v>
      </c>
      <c r="F10" s="22" t="str">
        <f>Sayfa2!H9</f>
        <v>ONLİNE</v>
      </c>
    </row>
    <row r="11" spans="1:6" x14ac:dyDescent="0.25">
      <c r="A11" s="2" t="str">
        <f>Sayfa2!B9</f>
        <v>Basım ve Yayın Teknolojileri</v>
      </c>
      <c r="B11" s="2" t="str">
        <f>Sayfa2!C10</f>
        <v>BYP206 Bilgisayar Destekli Grafik Tasarım-II</v>
      </c>
      <c r="C11" s="2" t="str">
        <f>Sayfa2!E10</f>
        <v>Öğr. Gör. ESMA LARATTE</v>
      </c>
      <c r="D11" s="22">
        <f>Sayfa2!F10</f>
        <v>45051</v>
      </c>
      <c r="E11" s="22" t="str">
        <f>Sayfa2!G10</f>
        <v>13:00 - 14:15</v>
      </c>
      <c r="F11" s="22" t="str">
        <f>Sayfa2!H10</f>
        <v>ONLİNE</v>
      </c>
    </row>
    <row r="12" spans="1:6" x14ac:dyDescent="0.25">
      <c r="A12" s="2" t="str">
        <f>Sayfa2!B10</f>
        <v>Basım ve Yayın Teknolojileri</v>
      </c>
      <c r="B12" s="2" t="str">
        <f>Sayfa2!C11</f>
        <v>BYP208 Serigrafi Baskı</v>
      </c>
      <c r="C12" s="2" t="str">
        <f>Sayfa2!E11</f>
        <v>Öğr. Gör. MERAL SEZGİN ÖNAY</v>
      </c>
      <c r="D12" s="22">
        <f>Sayfa2!F11</f>
        <v>45048</v>
      </c>
      <c r="E12" s="22" t="str">
        <f>Sayfa2!G11</f>
        <v>13:00 - 14:15</v>
      </c>
      <c r="F12" s="22" t="str">
        <f>Sayfa2!H11</f>
        <v>ONLİNE</v>
      </c>
    </row>
    <row r="13" spans="1:6" x14ac:dyDescent="0.25">
      <c r="A13" s="2" t="str">
        <f>Sayfa2!B11</f>
        <v>Basım ve Yayın Teknolojileri</v>
      </c>
      <c r="B13" s="2" t="str">
        <f>Sayfa2!C12</f>
        <v>BYP214 Karton Ambalaj Üretimi</v>
      </c>
      <c r="C13" s="2" t="str">
        <f>Sayfa2!E12</f>
        <v>Öğr. Gör. ESMA LARATTE</v>
      </c>
      <c r="D13" s="22">
        <f>Sayfa2!F12</f>
        <v>45049</v>
      </c>
      <c r="E13" s="22" t="str">
        <f>Sayfa2!G12</f>
        <v>13:00 - 14:15</v>
      </c>
      <c r="F13" s="22" t="str">
        <f>Sayfa2!H12</f>
        <v>ONLİNE</v>
      </c>
    </row>
    <row r="14" spans="1:6" x14ac:dyDescent="0.25">
      <c r="A14" s="2" t="str">
        <f>Sayfa2!B12</f>
        <v>Basım ve Yayın Teknolojileri</v>
      </c>
      <c r="B14" s="2" t="str">
        <f>Sayfa2!C13</f>
        <v>BYP234 Ofset Baskı Teknikleri-II</v>
      </c>
      <c r="C14" s="2" t="str">
        <f>Sayfa2!E13</f>
        <v>Öğr. Gör. MERAL SEZGİN ÖNAY</v>
      </c>
      <c r="D14" s="22">
        <f>Sayfa2!F13</f>
        <v>45050</v>
      </c>
      <c r="E14" s="22" t="str">
        <f>Sayfa2!G13</f>
        <v>14:30 - 15:45</v>
      </c>
      <c r="F14" s="22" t="str">
        <f>Sayfa2!H13</f>
        <v>ONLİNE</v>
      </c>
    </row>
    <row r="15" spans="1:6" x14ac:dyDescent="0.25">
      <c r="A15" s="2" t="str">
        <f>Sayfa2!B13</f>
        <v>Basım ve Yayın Teknolojileri</v>
      </c>
      <c r="B15" s="2" t="str">
        <f>Sayfa2!C14</f>
        <v>BYP236 Mesleki Yabancı Dil-2</v>
      </c>
      <c r="C15" s="2" t="str">
        <f>Sayfa2!E14</f>
        <v>Öğr. Gör. ESMA LARATTE</v>
      </c>
      <c r="D15" s="22">
        <f>Sayfa2!F14</f>
        <v>45049</v>
      </c>
      <c r="E15" s="22" t="str">
        <f>Sayfa2!G14</f>
        <v>14:30 - 15:45</v>
      </c>
      <c r="F15" s="22" t="str">
        <f>Sayfa2!H14</f>
        <v>ONLİNE</v>
      </c>
    </row>
    <row r="16" spans="1:6" x14ac:dyDescent="0.25">
      <c r="B16" s="41"/>
    </row>
    <row r="17" spans="2:6" ht="27.75" customHeight="1" x14ac:dyDescent="0.25">
      <c r="B17" s="42" t="s">
        <v>232</v>
      </c>
      <c r="C17" s="126" t="s">
        <v>235</v>
      </c>
      <c r="D17" s="127" t="s">
        <v>236</v>
      </c>
      <c r="E17" s="125" t="s">
        <v>237</v>
      </c>
      <c r="F17" s="125"/>
    </row>
    <row r="18" spans="2:6" ht="27.75" customHeight="1" x14ac:dyDescent="0.25">
      <c r="B18" s="42" t="s">
        <v>233</v>
      </c>
      <c r="C18" s="126"/>
      <c r="D18" s="127"/>
      <c r="E18" s="125"/>
      <c r="F18" s="125"/>
    </row>
    <row r="19" spans="2:6" ht="27.75" customHeight="1" x14ac:dyDescent="0.25">
      <c r="B19" s="42" t="s">
        <v>234</v>
      </c>
      <c r="C19" s="126"/>
      <c r="D19" s="127"/>
      <c r="E19" s="125"/>
      <c r="F19" s="125"/>
    </row>
    <row r="20" spans="2:6" x14ac:dyDescent="0.25">
      <c r="C20" s="38"/>
    </row>
  </sheetData>
  <mergeCells count="3">
    <mergeCell ref="E17:F19"/>
    <mergeCell ref="C17:C19"/>
    <mergeCell ref="D17:D19"/>
  </mergeCells>
  <pageMargins left="0.7" right="0.7" top="0.75" bottom="0.75" header="0.3" footer="0.3"/>
  <pageSetup paperSize="9"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5" workbookViewId="0">
      <selection sqref="A1:F20"/>
    </sheetView>
  </sheetViews>
  <sheetFormatPr defaultRowHeight="15" x14ac:dyDescent="0.25"/>
  <cols>
    <col min="1" max="1" width="21.42578125" bestFit="1" customWidth="1"/>
    <col min="2" max="2" width="37.28515625" bestFit="1" customWidth="1"/>
    <col min="3" max="3" width="34" bestFit="1" customWidth="1"/>
    <col min="4" max="4" width="10.140625" bestFit="1" customWidth="1"/>
    <col min="5" max="5" width="11.7109375" bestFit="1" customWidth="1"/>
    <col min="6" max="6" width="14.425781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Sayfa2!B17</f>
        <v>Bilgisayar Programcılığı</v>
      </c>
      <c r="B3" s="2" t="str">
        <f>Sayfa2!C17</f>
        <v>ART202 Araştırma Yöntem ve Teknikleri</v>
      </c>
      <c r="C3" s="2" t="str">
        <f>Sayfa2!E17</f>
        <v>Öğr. Gör. ZEHRA AKGÜN FAFANOĞLU</v>
      </c>
      <c r="D3" s="22">
        <f>Sayfa2!F17</f>
        <v>45051</v>
      </c>
      <c r="E3" s="2" t="str">
        <f>Sayfa2!G17</f>
        <v>14:30 - 15:45</v>
      </c>
      <c r="F3" s="2" t="str">
        <f>Sayfa2!H17</f>
        <v>ONLİNE</v>
      </c>
    </row>
    <row r="4" spans="1:6" x14ac:dyDescent="0.25">
      <c r="A4" s="2" t="str">
        <f>Sayfa2!B18</f>
        <v>Bilgisayar Programcılığı</v>
      </c>
      <c r="B4" s="2" t="str">
        <f>Sayfa2!C18</f>
        <v>BLP102 Mesleki Matematik</v>
      </c>
      <c r="C4" s="2" t="str">
        <f>Sayfa2!E18</f>
        <v>Öğr. Gör. ZEHRA AKGÜN FAFANOĞLU</v>
      </c>
      <c r="D4" s="22">
        <f>Sayfa2!F18</f>
        <v>45050</v>
      </c>
      <c r="E4" s="2" t="str">
        <f>Sayfa2!G18</f>
        <v>09:15 -10:30</v>
      </c>
      <c r="F4" s="2" t="str">
        <f>Sayfa2!H18</f>
        <v>ONLİNE</v>
      </c>
    </row>
    <row r="5" spans="1:6" x14ac:dyDescent="0.25">
      <c r="A5" s="2" t="str">
        <f>Sayfa2!B19</f>
        <v>Bilgisayar Programcılığı</v>
      </c>
      <c r="B5" s="2" t="str">
        <f>Sayfa2!C19</f>
        <v>BLP104 Veri Tabanı-I</v>
      </c>
      <c r="C5" s="2" t="str">
        <f>Sayfa2!E19</f>
        <v>Öğr. Gör. ONUR BARAN</v>
      </c>
      <c r="D5" s="22">
        <f>Sayfa2!F19</f>
        <v>45051</v>
      </c>
      <c r="E5" s="2" t="str">
        <f>Sayfa2!G19</f>
        <v>09:15 -10:30</v>
      </c>
      <c r="F5" s="2" t="str">
        <f>Sayfa2!H19</f>
        <v>ONLİNE</v>
      </c>
    </row>
    <row r="6" spans="1:6" x14ac:dyDescent="0.25">
      <c r="A6" s="2" t="str">
        <f>Sayfa2!B20</f>
        <v>Bilgisayar Programcılığı</v>
      </c>
      <c r="B6" s="2" t="str">
        <f>Sayfa2!C20</f>
        <v>BLP120 Yazılım Mimarileri</v>
      </c>
      <c r="C6" s="2" t="str">
        <f>Sayfa2!E20</f>
        <v>Öğr. Gör. YÜKSEL KARAMAN</v>
      </c>
      <c r="D6" s="22">
        <f>Sayfa2!F20</f>
        <v>45049</v>
      </c>
      <c r="E6" s="2" t="str">
        <f>Sayfa2!G20</f>
        <v>10:45 - 12:00</v>
      </c>
      <c r="F6" s="2" t="str">
        <f>Sayfa2!H20</f>
        <v>ONLİNE</v>
      </c>
    </row>
    <row r="7" spans="1:6" x14ac:dyDescent="0.25">
      <c r="A7" s="2" t="str">
        <f>Sayfa2!B21</f>
        <v>Bilgisayar Programcılığı</v>
      </c>
      <c r="B7" s="2" t="str">
        <f>Sayfa2!C21</f>
        <v>BLP126 Açık Kaynak İşletim Sistemi</v>
      </c>
      <c r="C7" s="2" t="str">
        <f>Sayfa2!E21</f>
        <v>Öğr. Gör. Emre Can YILMAZ</v>
      </c>
      <c r="D7" s="22">
        <f>Sayfa2!F21</f>
        <v>45048</v>
      </c>
      <c r="E7" s="2" t="str">
        <f>Sayfa2!G21</f>
        <v>09:15 -10:30</v>
      </c>
      <c r="F7" s="2" t="str">
        <f>Sayfa2!H21</f>
        <v>ONLİNE</v>
      </c>
    </row>
    <row r="8" spans="1:6" x14ac:dyDescent="0.25">
      <c r="A8" s="2" t="str">
        <f>Sayfa2!B22</f>
        <v>Bilgisayar Programcılığı</v>
      </c>
      <c r="B8" s="2" t="str">
        <f>Sayfa2!C22</f>
        <v>BLP130 Gömülü Sistemler</v>
      </c>
      <c r="C8" s="2" t="str">
        <f>Sayfa2!E22</f>
        <v>Öğr. Gör. RIZA ALTUNAY</v>
      </c>
      <c r="D8" s="22">
        <f>Sayfa2!F22</f>
        <v>45049</v>
      </c>
      <c r="E8" s="2" t="str">
        <f>Sayfa2!G22</f>
        <v>09:15 -10:30</v>
      </c>
      <c r="F8" s="2" t="str">
        <f>Sayfa2!H22</f>
        <v>ONLİNE</v>
      </c>
    </row>
    <row r="9" spans="1:6" x14ac:dyDescent="0.25">
      <c r="A9" s="2" t="str">
        <f>Sayfa2!B23</f>
        <v>Bilgisayar Programcılığı</v>
      </c>
      <c r="B9" s="2" t="str">
        <f>Sayfa2!C23</f>
        <v>BLP208 Sunucu İşletim Sistemi</v>
      </c>
      <c r="C9" s="2" t="str">
        <f>Sayfa2!E23</f>
        <v>Öğr. Gör. Emre Can YILMAZ</v>
      </c>
      <c r="D9" s="22">
        <f>Sayfa2!F23</f>
        <v>45050</v>
      </c>
      <c r="E9" s="2" t="str">
        <f>Sayfa2!G23</f>
        <v>10:45 - 12:00</v>
      </c>
      <c r="F9" s="2" t="str">
        <f>Sayfa2!H23</f>
        <v>ONLİNE</v>
      </c>
    </row>
    <row r="10" spans="1:6" x14ac:dyDescent="0.25">
      <c r="A10" s="2" t="str">
        <f>Sayfa2!B24</f>
        <v>Bilgisayar Programcılığı</v>
      </c>
      <c r="B10" s="2" t="str">
        <f>Sayfa2!C24</f>
        <v>BLP216 Web Projesi Yönetimi</v>
      </c>
      <c r="C10" s="2" t="str">
        <f>Sayfa2!E24</f>
        <v>Dr. Öğr. Üyesi KEMAL ÖZCAN</v>
      </c>
      <c r="D10" s="22">
        <f>Sayfa2!F24</f>
        <v>45048</v>
      </c>
      <c r="E10" s="2" t="str">
        <f>Sayfa2!G24</f>
        <v>10:45 - 12:00</v>
      </c>
      <c r="F10" s="2" t="str">
        <f>Sayfa2!H24</f>
        <v>ONLİNE</v>
      </c>
    </row>
    <row r="11" spans="1:6" x14ac:dyDescent="0.25">
      <c r="A11" s="2" t="str">
        <f>Sayfa2!B25</f>
        <v>Bilgisayar Programcılığı</v>
      </c>
      <c r="B11" s="2" t="str">
        <f>Sayfa2!C25</f>
        <v>BLP226 Görsel Programlama-II</v>
      </c>
      <c r="C11" s="2" t="str">
        <f>Sayfa2!E25</f>
        <v>Öğr. Gör. RIZA ALTUNAY</v>
      </c>
      <c r="D11" s="22">
        <f>Sayfa2!F25</f>
        <v>45045</v>
      </c>
      <c r="E11" s="2" t="str">
        <f>Sayfa2!G25</f>
        <v>13:00 - 14:15</v>
      </c>
      <c r="F11" s="2" t="str">
        <f>Sayfa2!H25</f>
        <v>ONLİNE</v>
      </c>
    </row>
    <row r="12" spans="1:6" x14ac:dyDescent="0.25">
      <c r="A12" s="2" t="str">
        <f>Sayfa2!B26</f>
        <v>Bilgisayar Programcılığı</v>
      </c>
      <c r="B12" s="2" t="str">
        <f>Sayfa2!C26</f>
        <v>BLP240 Sistem Analizi ve Tasarımı</v>
      </c>
      <c r="C12" s="2" t="str">
        <f>Sayfa2!E26</f>
        <v>Öğr. Gör. YÜKSEL KARAMAN</v>
      </c>
      <c r="D12" s="22">
        <f>Sayfa2!F26</f>
        <v>45046</v>
      </c>
      <c r="E12" s="2" t="str">
        <f>Sayfa2!G26</f>
        <v>13:00 - 14:15</v>
      </c>
      <c r="F12" s="2" t="str">
        <f>Sayfa2!H26</f>
        <v>ONLİNE</v>
      </c>
    </row>
    <row r="13" spans="1:6" x14ac:dyDescent="0.25">
      <c r="A13" s="2" t="str">
        <f>Sayfa2!B27</f>
        <v>Bilgisayar Programcılığı</v>
      </c>
      <c r="B13" s="2" t="str">
        <f>Sayfa2!C27</f>
        <v>BLP242 Nesne Tabanlı Programlama-2</v>
      </c>
      <c r="C13" s="2" t="str">
        <f>Sayfa2!E27</f>
        <v>Öğr. Gör. YÜKSEL KARAMAN</v>
      </c>
      <c r="D13" s="22">
        <f>Sayfa2!F27</f>
        <v>45049</v>
      </c>
      <c r="E13" s="2" t="str">
        <f>Sayfa2!G27</f>
        <v>13:00 - 14:15</v>
      </c>
      <c r="F13" s="2" t="str">
        <f>Sayfa2!H27</f>
        <v>ONLİNE</v>
      </c>
    </row>
    <row r="14" spans="1:6" x14ac:dyDescent="0.25">
      <c r="A14" s="2" t="str">
        <f>Sayfa2!B28</f>
        <v>Bilgisayar Programcılığı</v>
      </c>
      <c r="B14" s="2" t="str">
        <f>Sayfa2!C28</f>
        <v>BLP244 Girişimcilik ve Yenilikçilik</v>
      </c>
      <c r="C14" s="2" t="str">
        <f>Sayfa2!E28</f>
        <v>Araş. Gör. Dr. GAMZE AYDIN ERYILMAZ</v>
      </c>
      <c r="D14" s="22">
        <f>Sayfa2!F28</f>
        <v>45048</v>
      </c>
      <c r="E14" s="2" t="str">
        <f>Sayfa2!G28</f>
        <v>13:00 - 14:15</v>
      </c>
      <c r="F14" s="2" t="str">
        <f>Sayfa2!H28</f>
        <v>ONLİNE</v>
      </c>
    </row>
    <row r="15" spans="1:6" x14ac:dyDescent="0.25">
      <c r="A15" s="2" t="str">
        <f>Sayfa2!B29</f>
        <v>Bilgisayar Programcılığı</v>
      </c>
      <c r="B15" s="2" t="str">
        <f>Sayfa2!C29</f>
        <v>İLT212 İletişim</v>
      </c>
      <c r="C15" s="2" t="str">
        <f>Sayfa2!E29</f>
        <v>Öğr. Gör. ZEHRA AKGÜN FAFANOĞLU</v>
      </c>
      <c r="D15" s="22">
        <f>Sayfa2!F29</f>
        <v>45051</v>
      </c>
      <c r="E15" s="2" t="str">
        <f>Sayfa2!G29</f>
        <v>10:45 - 12:00</v>
      </c>
      <c r="F15" s="2" t="str">
        <f>Sayfa2!H29</f>
        <v>ONLİNE</v>
      </c>
    </row>
    <row r="16" spans="1:6" hidden="1" x14ac:dyDescent="0.25">
      <c r="A16" s="2" t="str">
        <f>Sayfa2!B30</f>
        <v>Bilgisayar Programcılığı</v>
      </c>
      <c r="B16" s="2" t="str">
        <f>Sayfa2!C30</f>
        <v>YDA102 Almanca II</v>
      </c>
      <c r="C16" s="2" t="str">
        <f>Sayfa2!E30</f>
        <v>Öğr. Gör. NESLİHAN ACAR</v>
      </c>
      <c r="D16" s="22" t="e">
        <f>Sayfa2!F30</f>
        <v>#N/A</v>
      </c>
      <c r="E16" s="2" t="e">
        <f>Sayfa2!G30</f>
        <v>#N/A</v>
      </c>
      <c r="F16" s="2" t="e">
        <f>Sayfa2!H30</f>
        <v>#N/A</v>
      </c>
    </row>
    <row r="17" spans="1:6" x14ac:dyDescent="0.25">
      <c r="A17" s="2"/>
    </row>
    <row r="18" spans="1:6" ht="28.5" customHeight="1" x14ac:dyDescent="0.25">
      <c r="B18" s="40" t="s">
        <v>232</v>
      </c>
      <c r="C18" s="128" t="s">
        <v>235</v>
      </c>
      <c r="D18" s="128" t="s">
        <v>236</v>
      </c>
      <c r="E18" s="128" t="s">
        <v>237</v>
      </c>
      <c r="F18" s="128"/>
    </row>
    <row r="19" spans="1:6" ht="28.5" customHeight="1" x14ac:dyDescent="0.25">
      <c r="B19" s="40" t="s">
        <v>233</v>
      </c>
      <c r="C19" s="128"/>
      <c r="D19" s="128"/>
      <c r="E19" s="128"/>
      <c r="F19" s="128"/>
    </row>
    <row r="20" spans="1:6" ht="28.5" customHeight="1" x14ac:dyDescent="0.25">
      <c r="B20" s="40" t="s">
        <v>234</v>
      </c>
      <c r="C20" s="128"/>
      <c r="D20" s="128"/>
      <c r="E20" s="128"/>
      <c r="F20" s="128"/>
    </row>
  </sheetData>
  <mergeCells count="3">
    <mergeCell ref="C18:C20"/>
    <mergeCell ref="D18:D20"/>
    <mergeCell ref="E18:F20"/>
  </mergeCells>
  <pageMargins left="0.7" right="0.7" top="0.75" bottom="0.75" header="0.3" footer="0.3"/>
  <pageSetup paperSize="9"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
  <sheetViews>
    <sheetView topLeftCell="A20" workbookViewId="0">
      <selection sqref="A1:F27"/>
    </sheetView>
  </sheetViews>
  <sheetFormatPr defaultRowHeight="15" x14ac:dyDescent="0.25"/>
  <cols>
    <col min="1" max="1" width="26" bestFit="1" customWidth="1"/>
    <col min="2" max="2" width="38.7109375" bestFit="1" customWidth="1"/>
    <col min="3" max="3" width="34" bestFit="1" customWidth="1"/>
    <col min="4" max="4" width="10.140625" bestFit="1" customWidth="1"/>
    <col min="5" max="5" width="11.28515625" bestFit="1" customWidth="1"/>
    <col min="6" max="6" width="9.285156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Sayfa2!B33</f>
        <v>Çocuk Gelişimi</v>
      </c>
      <c r="B3" s="2" t="str">
        <f>Sayfa2!C33</f>
        <v>CGL102 Özel Eğitim-II</v>
      </c>
      <c r="C3" s="22" t="str">
        <f>Sayfa2!E33</f>
        <v>Öğr. Gör. ARİFE BÜYÜKADA YILDIRIM</v>
      </c>
      <c r="D3" s="22">
        <f>Sayfa2!F33</f>
        <v>45051</v>
      </c>
      <c r="E3" s="22" t="str">
        <f>Sayfa2!G33</f>
        <v>09:15 -10:30</v>
      </c>
      <c r="F3" s="22" t="str">
        <f>Sayfa2!H33</f>
        <v>ONLİNE</v>
      </c>
    </row>
    <row r="4" spans="1:6" x14ac:dyDescent="0.25">
      <c r="A4" s="2" t="str">
        <f>Sayfa2!B34</f>
        <v>Çocuk Gelişimi</v>
      </c>
      <c r="B4" s="2" t="str">
        <f>Sayfa2!C34</f>
        <v>CGL152 Anne - Baba Eğitimi</v>
      </c>
      <c r="C4" s="22" t="str">
        <f>Sayfa2!E34</f>
        <v>Öğr. Gör. MÜYESSER GÖĞÜŞ</v>
      </c>
      <c r="D4" s="22">
        <f>Sayfa2!F34</f>
        <v>45048</v>
      </c>
      <c r="E4" s="22" t="str">
        <f>Sayfa2!G34</f>
        <v>10:45 - 12:00</v>
      </c>
      <c r="F4" s="22" t="str">
        <f>Sayfa2!H34</f>
        <v>ONLİNE</v>
      </c>
    </row>
    <row r="5" spans="1:6" x14ac:dyDescent="0.25">
      <c r="A5" s="2" t="str">
        <f>Sayfa2!B35</f>
        <v>Çocuk Gelişimi</v>
      </c>
      <c r="B5" s="2" t="str">
        <f>Sayfa2!C35</f>
        <v>CGL154 Çocuk Gelişimi II</v>
      </c>
      <c r="C5" s="22" t="str">
        <f>Sayfa2!E35</f>
        <v>Öğr. Gör. ASLI TEMİZ ÇAĞLAR</v>
      </c>
      <c r="D5" s="22">
        <f>Sayfa2!F35</f>
        <v>45049</v>
      </c>
      <c r="E5" s="22" t="str">
        <f>Sayfa2!G35</f>
        <v>09:15 -10:30</v>
      </c>
      <c r="F5" s="22" t="str">
        <f>Sayfa2!H35</f>
        <v>ONLİNE</v>
      </c>
    </row>
    <row r="6" spans="1:6" x14ac:dyDescent="0.25">
      <c r="A6" s="2" t="str">
        <f>Sayfa2!B36</f>
        <v>Çocuk Gelişimi</v>
      </c>
      <c r="B6" s="2" t="str">
        <f>Sayfa2!C36</f>
        <v>CGL156 Çocuk Edebiyatı</v>
      </c>
      <c r="C6" s="22" t="str">
        <f>Sayfa2!E36</f>
        <v>Öğr. Gör. ASLI TEMİZ ÇAĞLAR</v>
      </c>
      <c r="D6" s="22">
        <f>Sayfa2!F36</f>
        <v>45050</v>
      </c>
      <c r="E6" s="22" t="str">
        <f>Sayfa2!G36</f>
        <v>09:15 -10:30</v>
      </c>
      <c r="F6" s="22" t="str">
        <f>Sayfa2!H36</f>
        <v>ONLİNE</v>
      </c>
    </row>
    <row r="7" spans="1:6" x14ac:dyDescent="0.25">
      <c r="A7" s="2" t="str">
        <f>Sayfa2!B37</f>
        <v>Çocuk Gelişimi</v>
      </c>
      <c r="B7" s="2" t="str">
        <f>Sayfa2!C37</f>
        <v>CGL158 Çocuğu Tanıma ve Değerlendirme</v>
      </c>
      <c r="C7" s="22" t="str">
        <f>Sayfa2!E37</f>
        <v>Öğr. Gör. HALİL İBRAHİM ERTUĞ</v>
      </c>
      <c r="D7" s="22">
        <f>Sayfa2!F37</f>
        <v>45048</v>
      </c>
      <c r="E7" s="22" t="str">
        <f>Sayfa2!G37</f>
        <v>09:15 -10:30</v>
      </c>
      <c r="F7" s="22" t="str">
        <f>Sayfa2!H37</f>
        <v>ONLİNE</v>
      </c>
    </row>
    <row r="8" spans="1:6" x14ac:dyDescent="0.25">
      <c r="A8" s="2" t="str">
        <f>Sayfa2!B38</f>
        <v>Çocuk Gelişimi</v>
      </c>
      <c r="B8" s="2" t="str">
        <f>Sayfa2!C38</f>
        <v>CGL160 Seminer Çalışmaları</v>
      </c>
      <c r="C8" s="22" t="str">
        <f>Sayfa2!E38</f>
        <v>Dr. Öğr. Üyesi KEMAL ÖZCAN</v>
      </c>
      <c r="D8" s="22">
        <f>Sayfa2!F38</f>
        <v>45045</v>
      </c>
      <c r="E8" s="22" t="str">
        <f>Sayfa2!G38</f>
        <v>10:45 - 12:00</v>
      </c>
      <c r="F8" s="22" t="str">
        <f>Sayfa2!H38</f>
        <v>ONLİNE</v>
      </c>
    </row>
    <row r="9" spans="1:6" x14ac:dyDescent="0.25">
      <c r="A9" s="2" t="str">
        <f>Sayfa2!B39</f>
        <v>Çocuk Gelişimi</v>
      </c>
      <c r="B9" s="2" t="str">
        <f>Sayfa2!C39</f>
        <v>CGL166 Sanat Etkinliklerini İzleme</v>
      </c>
      <c r="C9" s="22" t="str">
        <f>Sayfa2!E39</f>
        <v>Öğr. Gör. HALİL İBRAHİM ERTUĞ</v>
      </c>
      <c r="D9" s="22">
        <f>Sayfa2!F39</f>
        <v>45049</v>
      </c>
      <c r="E9" s="22" t="str">
        <f>Sayfa2!G39</f>
        <v>10:45 - 12:00</v>
      </c>
      <c r="F9" s="22" t="str">
        <f>Sayfa2!H39</f>
        <v>ONLİNE</v>
      </c>
    </row>
    <row r="10" spans="1:6" x14ac:dyDescent="0.25">
      <c r="A10" s="2" t="str">
        <f>Sayfa2!B40</f>
        <v>Çocuk Gelişimi</v>
      </c>
      <c r="B10" s="2" t="str">
        <f>Sayfa2!C40</f>
        <v>CGL254 Öğretim İlke ve Yöntemleri</v>
      </c>
      <c r="C10" s="22" t="str">
        <f>Sayfa2!E40</f>
        <v>Öğr. Gör. HALİL İBRAHİM ERTUĞ</v>
      </c>
      <c r="D10" s="22">
        <f>Sayfa2!F40</f>
        <v>45051</v>
      </c>
      <c r="E10" s="22" t="str">
        <f>Sayfa2!G40</f>
        <v>10:45 - 12:00</v>
      </c>
      <c r="F10" s="22" t="str">
        <f>Sayfa2!H40</f>
        <v>ONLİNE</v>
      </c>
    </row>
    <row r="11" spans="1:6" x14ac:dyDescent="0.25">
      <c r="A11" s="2" t="str">
        <f>Sayfa2!B41</f>
        <v>Çocuk Gelişimi</v>
      </c>
      <c r="B11" s="2" t="str">
        <f>Sayfa2!C41</f>
        <v>CGL256 Davranış Yönetimi</v>
      </c>
      <c r="C11" s="22" t="str">
        <f>Sayfa2!E41</f>
        <v>Öğr. Gör. MÜYESSER GÖĞÜŞ</v>
      </c>
      <c r="D11" s="22">
        <f>Sayfa2!F41</f>
        <v>45048</v>
      </c>
      <c r="E11" s="22" t="str">
        <f>Sayfa2!G41</f>
        <v>13:00 - 14:15</v>
      </c>
      <c r="F11" s="22" t="str">
        <f>Sayfa2!H41</f>
        <v>ONLİNE</v>
      </c>
    </row>
    <row r="12" spans="1:6" x14ac:dyDescent="0.25">
      <c r="A12" s="2" t="str">
        <f>Sayfa2!B42</f>
        <v>Çocuk Gelişimi</v>
      </c>
      <c r="B12" s="2" t="str">
        <f>Sayfa2!C42</f>
        <v>CGL258 Temel İlk Yardım Eğitimi</v>
      </c>
      <c r="C12" s="22" t="str">
        <f>Sayfa2!E42</f>
        <v>Öğr. Gör. MÜYESSER GÖĞÜŞ</v>
      </c>
      <c r="D12" s="22">
        <f>Sayfa2!F42</f>
        <v>45049</v>
      </c>
      <c r="E12" s="22" t="str">
        <f>Sayfa2!G42</f>
        <v>13:00 - 14:15</v>
      </c>
      <c r="F12" s="22" t="str">
        <f>Sayfa2!H42</f>
        <v>ONLİNE</v>
      </c>
    </row>
    <row r="13" spans="1:6" x14ac:dyDescent="0.25">
      <c r="A13" s="2" t="str">
        <f>Sayfa2!B43</f>
        <v>Çocuk Gelişimi</v>
      </c>
      <c r="B13" s="2" t="str">
        <f>Sayfa2!C43</f>
        <v>CGL260 Sanat ve Yaratıcılık</v>
      </c>
      <c r="C13" s="22" t="str">
        <f>Sayfa2!E43</f>
        <v>Öğr. Gör. ARİFE BÜYÜKADA YILDIRIM</v>
      </c>
      <c r="D13" s="22">
        <f>Sayfa2!F43</f>
        <v>45050</v>
      </c>
      <c r="E13" s="22" t="str">
        <f>Sayfa2!G43</f>
        <v>10:45 - 12:00</v>
      </c>
      <c r="F13" s="22" t="str">
        <f>Sayfa2!H43</f>
        <v>ONLİNE</v>
      </c>
    </row>
    <row r="14" spans="1:6" hidden="1" x14ac:dyDescent="0.25">
      <c r="A14" s="2" t="str">
        <f>Sayfa2!B44</f>
        <v>Çocuk Gelişimi</v>
      </c>
      <c r="B14" s="2" t="str">
        <f>Sayfa2!C44</f>
        <v>CGL262 Müzik Eğitimi</v>
      </c>
      <c r="C14" s="22" t="str">
        <f>Sayfa2!E44</f>
        <v>Dr. Öğr. Üyesi BERİL TEKELİ</v>
      </c>
      <c r="D14" s="22">
        <f>Sayfa2!F44</f>
        <v>45048</v>
      </c>
      <c r="E14" s="22" t="str">
        <f>Sayfa2!G44</f>
        <v>14:30 - 15:45</v>
      </c>
      <c r="F14" s="22" t="str">
        <f>Sayfa2!H44</f>
        <v>ONLİNE</v>
      </c>
    </row>
    <row r="15" spans="1:6" x14ac:dyDescent="0.25">
      <c r="A15" s="2" t="str">
        <f>Sayfa2!B45</f>
        <v>Çocuk Gelişimi</v>
      </c>
      <c r="B15" s="2" t="str">
        <f>Sayfa2!C45</f>
        <v>CGL264 Eğitim Kurumlarında Uygulama II</v>
      </c>
      <c r="C15" s="22" t="str">
        <f>Sayfa2!E45</f>
        <v>Öğr. Gör. ASLI TEMİZ ÇAĞLAR</v>
      </c>
      <c r="D15" s="22">
        <f>Sayfa2!F45</f>
        <v>45046</v>
      </c>
      <c r="E15" s="22" t="str">
        <f>Sayfa2!G45</f>
        <v>10:45 - 12:00</v>
      </c>
      <c r="F15" s="22" t="str">
        <f>Sayfa2!H45</f>
        <v>ONLİNE</v>
      </c>
    </row>
    <row r="16" spans="1:6" ht="15.75" customHeight="1" x14ac:dyDescent="0.25">
      <c r="A16" s="2" t="str">
        <f>Sayfa2!B46</f>
        <v>Çocuk Gelişimi</v>
      </c>
      <c r="B16" s="2" t="str">
        <f>Sayfa2!C46</f>
        <v>CGL264 Eğitim Kurumlarında Uygulama II</v>
      </c>
      <c r="C16" s="22" t="str">
        <f>Sayfa2!E46</f>
        <v>Öğr. Gör. ARİFE BÜYÜKADA YILDIRIM</v>
      </c>
      <c r="D16" s="22">
        <f>Sayfa2!F46</f>
        <v>45046</v>
      </c>
      <c r="E16" s="22" t="str">
        <f>Sayfa2!G46</f>
        <v>10:45 - 12:00</v>
      </c>
      <c r="F16" s="22" t="str">
        <f>Sayfa2!H46</f>
        <v>ONLİNE</v>
      </c>
    </row>
    <row r="17" spans="1:6" x14ac:dyDescent="0.25">
      <c r="A17" s="2" t="str">
        <f>Sayfa2!B47</f>
        <v>Çocuk Gelişimi</v>
      </c>
      <c r="B17" s="2" t="str">
        <f>Sayfa2!C47</f>
        <v>CGL264 Eğitim Kurumlarında Uygulama II</v>
      </c>
      <c r="C17" s="22" t="str">
        <f>Sayfa2!E47</f>
        <v>Öğr. Gör. HALİL İBRAHİM ERTUĞ</v>
      </c>
      <c r="D17" s="22">
        <f>Sayfa2!F47</f>
        <v>45046</v>
      </c>
      <c r="E17" s="22" t="str">
        <f>Sayfa2!G47</f>
        <v>10:45 - 12:00</v>
      </c>
      <c r="F17" s="22" t="str">
        <f>Sayfa2!H47</f>
        <v>ONLİNE</v>
      </c>
    </row>
    <row r="18" spans="1:6" x14ac:dyDescent="0.25">
      <c r="A18" s="2" t="str">
        <f>Sayfa2!B48</f>
        <v>Çocuk Gelişimi</v>
      </c>
      <c r="B18" s="2" t="str">
        <f>Sayfa2!C48</f>
        <v>CGL264 Eğitim Kurumlarında Uygulama II</v>
      </c>
      <c r="C18" s="22" t="str">
        <f>Sayfa2!E48</f>
        <v>Öğr. Gör. MÜYESSER GÖĞÜŞ</v>
      </c>
      <c r="D18" s="22">
        <f>Sayfa2!F48</f>
        <v>45046</v>
      </c>
      <c r="E18" s="22" t="str">
        <f>Sayfa2!G48</f>
        <v>10:45 - 12:00</v>
      </c>
      <c r="F18" s="22" t="str">
        <f>Sayfa2!H48</f>
        <v>ONLİNE</v>
      </c>
    </row>
    <row r="19" spans="1:6" x14ac:dyDescent="0.25">
      <c r="A19" s="2" t="str">
        <f>Sayfa2!B49</f>
        <v>Çocuk Gelişimi</v>
      </c>
      <c r="B19" s="2" t="str">
        <f>Sayfa2!C49</f>
        <v>CGL266 Topluma Hizmet Uygulaması</v>
      </c>
      <c r="C19" s="22" t="str">
        <f>Sayfa2!E49</f>
        <v>Dr. Öğr. Üyesi KEMAL ÖZCAN</v>
      </c>
      <c r="D19" s="22">
        <f>Sayfa2!F49</f>
        <v>45045</v>
      </c>
      <c r="E19" s="22" t="str">
        <f>Sayfa2!G49</f>
        <v>13:00 - 14:15</v>
      </c>
      <c r="F19" s="22" t="str">
        <f>Sayfa2!H49</f>
        <v>ONLİNE</v>
      </c>
    </row>
    <row r="20" spans="1:6" x14ac:dyDescent="0.25">
      <c r="A20" s="2" t="str">
        <f>Sayfa2!B50</f>
        <v>Çocuk Gelişimi</v>
      </c>
      <c r="B20" s="2" t="str">
        <f>Sayfa2!C50</f>
        <v>CGL270 Çevre Eğitimi</v>
      </c>
      <c r="C20" s="22" t="str">
        <f>Sayfa2!E50</f>
        <v>Öğr. Gör. ASLI TEMİZ ÇAĞLAR</v>
      </c>
      <c r="D20" s="22">
        <f>Sayfa2!F50</f>
        <v>45050</v>
      </c>
      <c r="E20" s="22" t="str">
        <f>Sayfa2!G50</f>
        <v>14:30 - 15:45</v>
      </c>
      <c r="F20" s="22" t="str">
        <f>Sayfa2!H50</f>
        <v>ONLİNE</v>
      </c>
    </row>
    <row r="21" spans="1:6" x14ac:dyDescent="0.25">
      <c r="A21" s="2" t="str">
        <f>Sayfa2!B51</f>
        <v>Çocuk Gelişimi</v>
      </c>
      <c r="B21" s="2" t="str">
        <f>Sayfa2!C51</f>
        <v>CGL272 Özel Gereksinimli Çocuklar</v>
      </c>
      <c r="C21" s="22" t="str">
        <f>Sayfa2!E51</f>
        <v>Öğr. Gör. ARİFE BÜYÜKADA YILDIRIM</v>
      </c>
      <c r="D21" s="22">
        <f>Sayfa2!F51</f>
        <v>45050</v>
      </c>
      <c r="E21" s="22" t="str">
        <f>Sayfa2!G51</f>
        <v>13:00 - 14:15</v>
      </c>
      <c r="F21" s="22" t="str">
        <f>Sayfa2!H51</f>
        <v>ONLİNE</v>
      </c>
    </row>
    <row r="22" spans="1:6" x14ac:dyDescent="0.25">
      <c r="A22" s="2"/>
      <c r="B22" s="2"/>
      <c r="C22" s="22"/>
      <c r="D22" s="22"/>
      <c r="E22" s="22"/>
      <c r="F22" s="22"/>
    </row>
    <row r="24" spans="1:6" ht="25.5" customHeight="1" x14ac:dyDescent="0.25">
      <c r="B24" s="39" t="s">
        <v>232</v>
      </c>
      <c r="C24" s="129" t="s">
        <v>235</v>
      </c>
      <c r="D24" s="128" t="s">
        <v>236</v>
      </c>
      <c r="E24" s="130" t="s">
        <v>237</v>
      </c>
      <c r="F24" s="131"/>
    </row>
    <row r="25" spans="1:6" ht="25.5" customHeight="1" x14ac:dyDescent="0.25">
      <c r="B25" s="39" t="s">
        <v>233</v>
      </c>
      <c r="C25" s="129"/>
      <c r="D25" s="128"/>
      <c r="E25" s="132"/>
      <c r="F25" s="133"/>
    </row>
    <row r="26" spans="1:6" ht="25.5" customHeight="1" x14ac:dyDescent="0.25">
      <c r="B26" s="39" t="s">
        <v>234</v>
      </c>
      <c r="C26" s="129"/>
      <c r="D26" s="128"/>
      <c r="E26" s="134"/>
      <c r="F26" s="135"/>
    </row>
  </sheetData>
  <mergeCells count="3">
    <mergeCell ref="D24:D26"/>
    <mergeCell ref="C24:C26"/>
    <mergeCell ref="E24:F26"/>
  </mergeCells>
  <pageMargins left="0.7" right="0.7" top="0.75" bottom="0.75" header="0.3" footer="0.3"/>
  <pageSetup paperSize="9"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topLeftCell="A5" workbookViewId="0">
      <selection sqref="A1:F21"/>
    </sheetView>
  </sheetViews>
  <sheetFormatPr defaultRowHeight="15" x14ac:dyDescent="0.25"/>
  <cols>
    <col min="1" max="1" width="14" bestFit="1" customWidth="1"/>
    <col min="2" max="2" width="52.140625" bestFit="1" customWidth="1"/>
    <col min="3" max="3" width="34" bestFit="1" customWidth="1"/>
    <col min="4" max="4" width="10.140625" bestFit="1" customWidth="1"/>
    <col min="5" max="5" width="11.7109375" bestFit="1" customWidth="1"/>
    <col min="6" max="6" width="16.1406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Sayfa2!B56</f>
        <v>Grafik Tasarımı</v>
      </c>
      <c r="B3" s="2" t="str">
        <f>Sayfa2!C56</f>
        <v>GRA108 Sanat Tarihi</v>
      </c>
      <c r="C3" s="2" t="str">
        <f>Sayfa2!E56</f>
        <v>Öğr. Gör. NUR OLCAY KURT</v>
      </c>
      <c r="D3" s="22">
        <f>Sayfa2!F56</f>
        <v>45050</v>
      </c>
      <c r="E3" s="2" t="str">
        <f>Sayfa2!G56</f>
        <v>13:00 - 14:15</v>
      </c>
      <c r="F3" s="2" t="str">
        <f>Sayfa2!H56</f>
        <v>ONLİNE</v>
      </c>
    </row>
    <row r="4" spans="1:6" x14ac:dyDescent="0.25">
      <c r="A4" s="2" t="str">
        <f>Sayfa2!B57</f>
        <v>Grafik Tasarımı</v>
      </c>
      <c r="B4" s="2" t="str">
        <f>Sayfa2!C57</f>
        <v>GRA112 Bilgisayar Destekli Grafik Tasarımı I</v>
      </c>
      <c r="C4" s="2" t="str">
        <f>Sayfa2!E57</f>
        <v>Öğr. Gör. SERAP YILMAZ</v>
      </c>
      <c r="D4" s="22">
        <f>Sayfa2!F57</f>
        <v>45046</v>
      </c>
      <c r="E4" s="2" t="str">
        <f>Sayfa2!G57</f>
        <v>13:00 - 14:15</v>
      </c>
      <c r="F4" s="2" t="str">
        <f>Sayfa2!H57</f>
        <v>ONLİNE</v>
      </c>
    </row>
    <row r="5" spans="1:6" x14ac:dyDescent="0.25">
      <c r="A5" s="2" t="str">
        <f>Sayfa2!B58</f>
        <v>Grafik Tasarımı</v>
      </c>
      <c r="B5" s="2" t="str">
        <f>Sayfa2!C58</f>
        <v>GRA114 Reprodüksiyon ve Renk Bilgisi</v>
      </c>
      <c r="C5" s="2" t="str">
        <f>Sayfa2!E58</f>
        <v>Öğr. Gör. TAHİR BÜYÜKKARAGÖZ</v>
      </c>
      <c r="D5" s="22">
        <f>Sayfa2!F58</f>
        <v>45051</v>
      </c>
      <c r="E5" s="2" t="str">
        <f>Sayfa2!G58</f>
        <v>09:15 -10:30</v>
      </c>
      <c r="F5" s="2" t="str">
        <f>Sayfa2!H58</f>
        <v>ONLİNE</v>
      </c>
    </row>
    <row r="6" spans="1:6" x14ac:dyDescent="0.25">
      <c r="A6" s="2" t="str">
        <f>Sayfa2!B59</f>
        <v>Grafik Tasarımı</v>
      </c>
      <c r="B6" s="2" t="str">
        <f>Sayfa2!C59</f>
        <v>GRA120 Temel Grafik Tasarım</v>
      </c>
      <c r="C6" s="2" t="str">
        <f>Sayfa2!E59</f>
        <v>Öğr. Gör. SERAP YILMAZ</v>
      </c>
      <c r="D6" s="22">
        <f>Sayfa2!F59</f>
        <v>45048</v>
      </c>
      <c r="E6" s="2" t="str">
        <f>Sayfa2!G59</f>
        <v>10:45 - 12:00</v>
      </c>
      <c r="F6" s="2" t="str">
        <f>Sayfa2!H59</f>
        <v>ONLİNE</v>
      </c>
    </row>
    <row r="7" spans="1:6" x14ac:dyDescent="0.25">
      <c r="A7" s="2" t="str">
        <f>Sayfa2!B60</f>
        <v>Grafik Tasarımı</v>
      </c>
      <c r="B7" s="2" t="str">
        <f>Sayfa2!C60</f>
        <v>GRA122 Fotoğrafçılık</v>
      </c>
      <c r="C7" s="2" t="str">
        <f>Sayfa2!E60</f>
        <v>Öğr. Gör. HALİL İBRAHİM ZENGİN</v>
      </c>
      <c r="D7" s="22">
        <f>Sayfa2!F60</f>
        <v>45050</v>
      </c>
      <c r="E7" s="2" t="str">
        <f>Sayfa2!G60</f>
        <v>10:45 - 12:00</v>
      </c>
      <c r="F7" s="2" t="str">
        <f>Sayfa2!H60</f>
        <v>ONLİNE</v>
      </c>
    </row>
    <row r="8" spans="1:6" x14ac:dyDescent="0.25">
      <c r="A8" s="2" t="str">
        <f>Sayfa2!B61</f>
        <v>Grafik Tasarımı</v>
      </c>
      <c r="B8" s="2" t="str">
        <f>Sayfa2!C61</f>
        <v>GRA124 Perspektif</v>
      </c>
      <c r="C8" s="2" t="str">
        <f>Sayfa2!E61</f>
        <v>Öğr. Gör. SERAP YILMAZ</v>
      </c>
      <c r="D8" s="22">
        <f>Sayfa2!F61</f>
        <v>45048</v>
      </c>
      <c r="E8" s="2" t="str">
        <f>Sayfa2!G61</f>
        <v>13:00 - 14:15</v>
      </c>
      <c r="F8" s="2" t="str">
        <f>Sayfa2!H61</f>
        <v>ONLİNE</v>
      </c>
    </row>
    <row r="9" spans="1:6" x14ac:dyDescent="0.25">
      <c r="A9" s="2" t="str">
        <f>Sayfa2!B62</f>
        <v>Grafik Tasarımı</v>
      </c>
      <c r="B9" s="2" t="str">
        <f>Sayfa2!C62</f>
        <v>GRA128 Grafik Desen</v>
      </c>
      <c r="C9" s="2" t="str">
        <f>Sayfa2!E62</f>
        <v>Öğr. Gör. NUR OLCAY KURT</v>
      </c>
      <c r="D9" s="22">
        <f>Sayfa2!F62</f>
        <v>45049</v>
      </c>
      <c r="E9" s="2" t="str">
        <f>Sayfa2!G62</f>
        <v>13:00 - 14:15</v>
      </c>
      <c r="F9" s="2" t="str">
        <f>Sayfa2!H62</f>
        <v>ONLİNE</v>
      </c>
    </row>
    <row r="10" spans="1:6" x14ac:dyDescent="0.25">
      <c r="A10" s="2" t="str">
        <f>Sayfa2!B63</f>
        <v>Grafik Tasarımı</v>
      </c>
      <c r="B10" s="2" t="str">
        <f>Sayfa2!C63</f>
        <v>GRA222 Görsel Tasarım-II</v>
      </c>
      <c r="C10" s="2" t="str">
        <f>Sayfa2!E63</f>
        <v>Öğr. Gör. NUR OLCAY KURT</v>
      </c>
      <c r="D10" s="22">
        <f>Sayfa2!F63</f>
        <v>45049</v>
      </c>
      <c r="E10" s="2" t="str">
        <f>Sayfa2!G63</f>
        <v>10:45 - 12:00</v>
      </c>
      <c r="F10" s="2" t="str">
        <f>Sayfa2!H63</f>
        <v>ONLİNE</v>
      </c>
    </row>
    <row r="11" spans="1:6" x14ac:dyDescent="0.25">
      <c r="A11" s="2" t="str">
        <f>Sayfa2!B64</f>
        <v>Grafik Tasarımı</v>
      </c>
      <c r="B11" s="2" t="str">
        <f>Sayfa2!C64</f>
        <v>GRA224 Özgün Baskı-II</v>
      </c>
      <c r="C11" s="2" t="str">
        <f>Sayfa2!E64</f>
        <v>Öğr. Gör. TAHİR BÜYÜKKARAGÖZ</v>
      </c>
      <c r="D11" s="22">
        <f>Sayfa2!F64</f>
        <v>45051</v>
      </c>
      <c r="E11" s="2" t="str">
        <f>Sayfa2!G64</f>
        <v>10:45 - 12:00</v>
      </c>
      <c r="F11" s="2" t="str">
        <f>Sayfa2!H64</f>
        <v>ONLİNE</v>
      </c>
    </row>
    <row r="12" spans="1:6" x14ac:dyDescent="0.25">
      <c r="A12" s="2" t="str">
        <f>Sayfa2!B65</f>
        <v>Grafik Tasarımı</v>
      </c>
      <c r="B12" s="2" t="str">
        <f>Sayfa2!C65</f>
        <v>GRA226 Yayın Grafiği</v>
      </c>
      <c r="C12" s="2" t="str">
        <f>Sayfa2!E65</f>
        <v>Öğr. Gör. SERAP YILMAZ</v>
      </c>
      <c r="D12" s="22">
        <f>Sayfa2!F65</f>
        <v>45048</v>
      </c>
      <c r="E12" s="2" t="str">
        <f>Sayfa2!G65</f>
        <v>14:30 - 15:45</v>
      </c>
      <c r="F12" s="2" t="str">
        <f>Sayfa2!H65</f>
        <v>ONLİNE</v>
      </c>
    </row>
    <row r="13" spans="1:6" x14ac:dyDescent="0.25">
      <c r="A13" s="2" t="str">
        <f>Sayfa2!B66</f>
        <v>Grafik Tasarımı</v>
      </c>
      <c r="B13" s="2" t="str">
        <f>Sayfa2!C66</f>
        <v>GRA228 Görüntü İşleme Teknikleri-II</v>
      </c>
      <c r="C13" s="2" t="str">
        <f>Sayfa2!E66</f>
        <v>Öğr. Gör. SERAP YILMAZ</v>
      </c>
      <c r="D13" s="22">
        <f>Sayfa2!F66</f>
        <v>45046</v>
      </c>
      <c r="E13" s="2" t="str">
        <f>Sayfa2!G66</f>
        <v>14:30 - 15:45</v>
      </c>
      <c r="F13" s="2" t="str">
        <f>Sayfa2!H66</f>
        <v>ONLİNE</v>
      </c>
    </row>
    <row r="14" spans="1:6" x14ac:dyDescent="0.25">
      <c r="A14" s="2" t="str">
        <f>Sayfa2!B67</f>
        <v>Grafik Tasarımı</v>
      </c>
      <c r="B14" s="2" t="str">
        <f>Sayfa2!C67</f>
        <v>GRA230 Reprödüksiyon ve Görüntü Oluşturma Teknikleri</v>
      </c>
      <c r="C14" s="2" t="str">
        <f>Sayfa2!E67</f>
        <v>Öğr. Gör. NUR OLCAY KURT</v>
      </c>
      <c r="D14" s="22">
        <f>Sayfa2!F67</f>
        <v>45050</v>
      </c>
      <c r="E14" s="2" t="str">
        <f>Sayfa2!G67</f>
        <v>14:30 - 15:45</v>
      </c>
      <c r="F14" s="2" t="str">
        <f>Sayfa2!H67</f>
        <v>ONLİNE</v>
      </c>
    </row>
    <row r="15" spans="1:6" x14ac:dyDescent="0.25">
      <c r="A15" s="2" t="str">
        <f>Sayfa2!B68</f>
        <v>Grafik Tasarımı</v>
      </c>
      <c r="B15" s="2" t="str">
        <f>Sayfa2!C68</f>
        <v>GRA232 Desen-II</v>
      </c>
      <c r="C15" s="2" t="str">
        <f>Sayfa2!E68</f>
        <v>Öğr. Gör. TAHİR BÜYÜKKARAGÖZ</v>
      </c>
      <c r="D15" s="22">
        <f>Sayfa2!F68</f>
        <v>45051</v>
      </c>
      <c r="E15" s="2" t="str">
        <f>Sayfa2!G68</f>
        <v>13:00 - 14:15</v>
      </c>
      <c r="F15" s="2" t="str">
        <f>Sayfa2!H68</f>
        <v>ONLİNE</v>
      </c>
    </row>
    <row r="16" spans="1:6" x14ac:dyDescent="0.25">
      <c r="A16" s="2" t="str">
        <f>Sayfa2!B69</f>
        <v>Grafik Tasarımı</v>
      </c>
      <c r="B16" s="2" t="str">
        <f>Sayfa2!C69</f>
        <v>GRA234 İllüstrasyon-II</v>
      </c>
      <c r="C16" s="2" t="str">
        <f>Sayfa2!E69</f>
        <v>Öğr. Gör. TAHİR BÜYÜKKARAGÖZ</v>
      </c>
      <c r="D16" s="22">
        <f>Sayfa2!F69</f>
        <v>45051</v>
      </c>
      <c r="E16" s="2" t="str">
        <f>Sayfa2!G69</f>
        <v>14:30 - 15:45</v>
      </c>
      <c r="F16" s="2" t="str">
        <f>Sayfa2!H69</f>
        <v>ONLİNE</v>
      </c>
    </row>
    <row r="17" spans="1:6" x14ac:dyDescent="0.25">
      <c r="A17" s="2"/>
      <c r="B17" s="2"/>
      <c r="C17" s="2"/>
      <c r="D17" s="22"/>
      <c r="E17" s="2"/>
      <c r="F17" s="2"/>
    </row>
    <row r="19" spans="1:6" ht="24" customHeight="1" x14ac:dyDescent="0.25">
      <c r="B19" s="39" t="s">
        <v>232</v>
      </c>
      <c r="C19" s="129" t="s">
        <v>235</v>
      </c>
      <c r="D19" s="128" t="s">
        <v>236</v>
      </c>
      <c r="E19" s="136" t="s">
        <v>237</v>
      </c>
      <c r="F19" s="136"/>
    </row>
    <row r="20" spans="1:6" ht="24" customHeight="1" x14ac:dyDescent="0.25">
      <c r="B20" s="39" t="s">
        <v>233</v>
      </c>
      <c r="C20" s="129"/>
      <c r="D20" s="128"/>
      <c r="E20" s="136"/>
      <c r="F20" s="136"/>
    </row>
    <row r="21" spans="1:6" ht="24" customHeight="1" x14ac:dyDescent="0.25">
      <c r="B21" s="39" t="s">
        <v>234</v>
      </c>
      <c r="C21" s="129"/>
      <c r="D21" s="128"/>
      <c r="E21" s="136"/>
      <c r="F21" s="136"/>
    </row>
  </sheetData>
  <mergeCells count="3">
    <mergeCell ref="E19:F21"/>
    <mergeCell ref="D19:D21"/>
    <mergeCell ref="C19:C21"/>
  </mergeCells>
  <pageMargins left="0.7" right="0.7" top="0.75" bottom="0.75" header="0.3" footer="0.3"/>
  <pageSetup paperSize="9" orientation="landscape"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7" workbookViewId="0">
      <selection activeCell="A2" sqref="A2:F23"/>
    </sheetView>
  </sheetViews>
  <sheetFormatPr defaultRowHeight="15" x14ac:dyDescent="0.25"/>
  <cols>
    <col min="1" max="1" width="26" bestFit="1" customWidth="1"/>
    <col min="2" max="2" width="41.5703125" bestFit="1" customWidth="1"/>
    <col min="3" max="3" width="31.7109375" customWidth="1"/>
    <col min="4" max="4" width="10.140625" bestFit="1" customWidth="1"/>
    <col min="5" max="5" width="11.7109375" bestFit="1" customWidth="1"/>
    <col min="11" max="11" width="0" hidden="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Sayfa2!B71</f>
        <v>Halkla ilişkiler ve Tanıtım</v>
      </c>
      <c r="B3" s="72" t="str">
        <f>Sayfa2!C71</f>
        <v>HIT102 Halkla İlişkilerde Planlama ve Uygulama</v>
      </c>
      <c r="C3" s="2" t="str">
        <f>Sayfa2!E71</f>
        <v>Öğr. Gör. ŞADİYE NUR GÜLEÇ</v>
      </c>
      <c r="D3" s="22">
        <f>Sayfa2!F71</f>
        <v>45048</v>
      </c>
      <c r="E3" s="2" t="str">
        <f>Sayfa2!G71</f>
        <v>10:45 - 12:00</v>
      </c>
      <c r="F3" s="2" t="str">
        <f>Sayfa2!H71</f>
        <v>ONLİNE</v>
      </c>
    </row>
    <row r="4" spans="1:6" x14ac:dyDescent="0.25">
      <c r="A4" s="2" t="str">
        <f>Sayfa2!B72</f>
        <v>Halkla ilişkiler ve Tanıtım</v>
      </c>
      <c r="B4" s="72" t="str">
        <f>Sayfa2!C72</f>
        <v>HIT104 Kurumsal Reklamcılık</v>
      </c>
      <c r="C4" s="2" t="str">
        <f>Sayfa2!E72</f>
        <v>Öğr. Gör. ŞADİYE NUR GÜLEÇ</v>
      </c>
      <c r="D4" s="22">
        <f>Sayfa2!F72</f>
        <v>45045</v>
      </c>
      <c r="E4" s="2" t="str">
        <f>Sayfa2!G72</f>
        <v>10:45 - 12:00</v>
      </c>
      <c r="F4" s="2" t="str">
        <f>Sayfa2!H72</f>
        <v>ONLİNE</v>
      </c>
    </row>
    <row r="5" spans="1:6" x14ac:dyDescent="0.25">
      <c r="A5" s="2" t="str">
        <f>Sayfa2!B73</f>
        <v>Halkla ilişkiler ve Tanıtım</v>
      </c>
      <c r="B5" s="72" t="str">
        <f>Sayfa2!C73</f>
        <v>HIT106 Müşteri İlişkileri Yönetimi</v>
      </c>
      <c r="C5" s="2" t="str">
        <f>Sayfa2!E73</f>
        <v>Doç. Dr. AYBİKE TUBA ÖZDEN</v>
      </c>
      <c r="D5" s="22">
        <f>Sayfa2!F73</f>
        <v>45046</v>
      </c>
      <c r="E5" s="2" t="str">
        <f>Sayfa2!G73</f>
        <v>10:45 - 12:00</v>
      </c>
      <c r="F5" s="2" t="str">
        <f>Sayfa2!H73</f>
        <v>ONLİNE</v>
      </c>
    </row>
    <row r="6" spans="1:6" x14ac:dyDescent="0.25">
      <c r="A6" s="2" t="str">
        <f>Sayfa2!B74</f>
        <v>Halkla ilişkiler ve Tanıtım</v>
      </c>
      <c r="B6" s="72" t="str">
        <f>Sayfa2!C74</f>
        <v>HIT108 Pazarlama İletişimi</v>
      </c>
      <c r="C6" s="2" t="str">
        <f>Sayfa2!E74</f>
        <v>Doç. Dr. AYBİKE TUBA ÖZDEN</v>
      </c>
      <c r="D6" s="22">
        <f>Sayfa2!F74</f>
        <v>45050</v>
      </c>
      <c r="E6" s="2" t="str">
        <f>Sayfa2!G74</f>
        <v>10:45 - 12:00</v>
      </c>
      <c r="F6" s="2" t="str">
        <f>Sayfa2!H74</f>
        <v>ONLİNE</v>
      </c>
    </row>
    <row r="7" spans="1:6" x14ac:dyDescent="0.25">
      <c r="A7" s="2" t="str">
        <f>Sayfa2!B75</f>
        <v>Halkla ilişkiler ve Tanıtım</v>
      </c>
      <c r="B7" s="72" t="str">
        <f>Sayfa2!C75</f>
        <v>HIT110 Sağlık Kurumlarında Halkla İlişkiler</v>
      </c>
      <c r="C7" s="2" t="str">
        <f>Sayfa2!E75</f>
        <v>Öğr. Gör. ŞADİYE NUR GÜLEÇ</v>
      </c>
      <c r="D7" s="22">
        <f>Sayfa2!F75</f>
        <v>45045</v>
      </c>
      <c r="E7" s="2" t="str">
        <f>Sayfa2!G75</f>
        <v>09:15 -10:30</v>
      </c>
      <c r="F7" s="2" t="str">
        <f>Sayfa2!H75</f>
        <v>ONLİNE</v>
      </c>
    </row>
    <row r="8" spans="1:6" x14ac:dyDescent="0.25">
      <c r="A8" s="2" t="str">
        <f>Sayfa2!B76</f>
        <v>Halkla ilişkiler ve Tanıtım</v>
      </c>
      <c r="B8" s="72" t="str">
        <f>Sayfa2!C76</f>
        <v>HIT112 İnsan Kaynakları Yönetimi</v>
      </c>
      <c r="C8" s="2" t="str">
        <f>Sayfa2!E76</f>
        <v>Öğr. Gör. ŞERİF ARSLAN</v>
      </c>
      <c r="D8" s="22">
        <f>Sayfa2!F76</f>
        <v>45046</v>
      </c>
      <c r="E8" s="2" t="str">
        <f>Sayfa2!G76</f>
        <v>09:15 -10:30</v>
      </c>
      <c r="F8" s="2" t="str">
        <f>Sayfa2!H76</f>
        <v>ONLİNE</v>
      </c>
    </row>
    <row r="9" spans="1:6" x14ac:dyDescent="0.25">
      <c r="A9" s="2" t="str">
        <f>Sayfa2!B77</f>
        <v>Halkla ilişkiler ve Tanıtım</v>
      </c>
      <c r="B9" s="72" t="str">
        <f>Sayfa2!C77</f>
        <v>HIT118 Temel Fotoğrafçılık</v>
      </c>
      <c r="C9" s="2" t="str">
        <f>Sayfa2!E77</f>
        <v>Öğr. Gör. ESMA GÖKMEN</v>
      </c>
      <c r="D9" s="22">
        <f>Sayfa2!F77</f>
        <v>45051</v>
      </c>
      <c r="E9" s="2" t="str">
        <f>Sayfa2!G77</f>
        <v>10:45 - 12:00</v>
      </c>
      <c r="F9" s="2" t="str">
        <f>Sayfa2!H77</f>
        <v>ONLİNE</v>
      </c>
    </row>
    <row r="10" spans="1:6" x14ac:dyDescent="0.25">
      <c r="A10" s="2" t="str">
        <f>Sayfa2!B78</f>
        <v>Halkla ilişkiler ve Tanıtım</v>
      </c>
      <c r="B10" s="72" t="str">
        <f>Sayfa2!C78</f>
        <v>HIT202 Kurum İçi Halkla İlişkiler</v>
      </c>
      <c r="C10" s="2" t="str">
        <f>Sayfa2!E78</f>
        <v>Öğr. Gör. ŞADİYE NUR GÜLEÇ</v>
      </c>
      <c r="D10" s="22">
        <f>Sayfa2!F78</f>
        <v>45048</v>
      </c>
      <c r="E10" s="2" t="str">
        <f>Sayfa2!G78</f>
        <v>13:00 - 14:15</v>
      </c>
      <c r="F10" s="2" t="str">
        <f>Sayfa2!H78</f>
        <v>ONLİNE</v>
      </c>
    </row>
    <row r="11" spans="1:6" x14ac:dyDescent="0.25">
      <c r="A11" s="2" t="str">
        <f>Sayfa2!B79</f>
        <v>Halkla ilişkiler ve Tanıtım</v>
      </c>
      <c r="B11" s="72" t="str">
        <f>Sayfa2!C79</f>
        <v>HIT204 Yeni İletişim Teknolojisi ve Halkla İlişkiler</v>
      </c>
      <c r="C11" s="2" t="str">
        <f>Sayfa2!E79</f>
        <v>Öğr. Gör. ESMA GÖKMEN</v>
      </c>
      <c r="D11" s="22">
        <f>Sayfa2!F79</f>
        <v>45050</v>
      </c>
      <c r="E11" s="2" t="str">
        <f>Sayfa2!G79</f>
        <v>13:00 - 14:15</v>
      </c>
      <c r="F11" s="2" t="str">
        <f>Sayfa2!H79</f>
        <v>ONLİNE</v>
      </c>
    </row>
    <row r="12" spans="1:6" x14ac:dyDescent="0.25">
      <c r="A12" s="2" t="str">
        <f>Sayfa2!B80</f>
        <v>Halkla ilişkiler ve Tanıtım</v>
      </c>
      <c r="B12" s="72" t="str">
        <f>Sayfa2!C80</f>
        <v>HIT206 Medya Planlama</v>
      </c>
      <c r="C12" s="2" t="str">
        <f>Sayfa2!E80</f>
        <v>Öğr. Gör. ŞERİF ARSLAN</v>
      </c>
      <c r="D12" s="22">
        <f>Sayfa2!F80</f>
        <v>45046</v>
      </c>
      <c r="E12" s="2" t="str">
        <f>Sayfa2!G80</f>
        <v>13:00 - 14:15</v>
      </c>
      <c r="F12" s="2" t="str">
        <f>Sayfa2!H80</f>
        <v>ONLİNE</v>
      </c>
    </row>
    <row r="13" spans="1:6" x14ac:dyDescent="0.25">
      <c r="A13" s="2" t="str">
        <f>Sayfa2!B81</f>
        <v>Halkla ilişkiler ve Tanıtım</v>
      </c>
      <c r="B13" s="72" t="str">
        <f>Sayfa2!C81</f>
        <v>HIT210 Yönlendirilmiş Çalışmalar</v>
      </c>
      <c r="C13" s="2" t="str">
        <f>Sayfa2!E81</f>
        <v>Öğr. Gör. ŞERİF ARSLAN</v>
      </c>
      <c r="D13" s="22">
        <f>Sayfa2!F81</f>
        <v>45049</v>
      </c>
      <c r="E13" s="2" t="str">
        <f>Sayfa2!G81</f>
        <v>13:00 - 14:15</v>
      </c>
      <c r="F13" s="2" t="str">
        <f>Sayfa2!H81</f>
        <v>ONLİNE</v>
      </c>
    </row>
    <row r="14" spans="1:6" x14ac:dyDescent="0.25">
      <c r="A14" s="2" t="str">
        <f>Sayfa2!B82</f>
        <v>Halkla ilişkiler ve Tanıtım</v>
      </c>
      <c r="B14" s="72" t="str">
        <f>Sayfa2!C82</f>
        <v>HIT212 Kamuoyu Araştırmaları</v>
      </c>
      <c r="C14" s="2" t="str">
        <f>Sayfa2!E82</f>
        <v>Öğr. Gör. ŞERİF ARSLAN</v>
      </c>
      <c r="D14" s="22">
        <f>Sayfa2!F82</f>
        <v>45045</v>
      </c>
      <c r="E14" s="2" t="str">
        <f>Sayfa2!G82</f>
        <v>13:00 - 14:15</v>
      </c>
      <c r="F14" s="2" t="str">
        <f>Sayfa2!H82</f>
        <v>ONLİNE</v>
      </c>
    </row>
    <row r="15" spans="1:6" x14ac:dyDescent="0.25">
      <c r="A15" s="2" t="str">
        <f>Sayfa2!B83</f>
        <v>Halkla ilişkiler ve Tanıtım</v>
      </c>
      <c r="B15" s="72" t="str">
        <f>Sayfa2!C83</f>
        <v>HIT214 Meslek Etiği</v>
      </c>
      <c r="C15" s="2" t="str">
        <f>Sayfa2!E83</f>
        <v>Öğr. Gör. ESMA GÖKMEN</v>
      </c>
      <c r="D15" s="22">
        <f>Sayfa2!F83</f>
        <v>45052</v>
      </c>
      <c r="E15" s="2" t="str">
        <f>Sayfa2!G83</f>
        <v>13:00 - 14:15</v>
      </c>
      <c r="F15" s="2" t="str">
        <f>Sayfa2!H83</f>
        <v>ONLİNE</v>
      </c>
    </row>
    <row r="16" spans="1:6" x14ac:dyDescent="0.25">
      <c r="A16" s="2" t="str">
        <f>Sayfa2!B84</f>
        <v>Halkla ilişkiler ve Tanıtım</v>
      </c>
      <c r="B16" s="72" t="str">
        <f>Sayfa2!C84</f>
        <v>HIT218 Etkili Sunum ve Röportaj Teknikleri</v>
      </c>
      <c r="C16" s="2" t="str">
        <f>Sayfa2!E84</f>
        <v>Öğr. Gör. ESMA GÖKMEN</v>
      </c>
      <c r="D16" s="22">
        <f>Sayfa2!F84</f>
        <v>45051</v>
      </c>
      <c r="E16" s="2" t="str">
        <f>Sayfa2!G84</f>
        <v>13:00 - 14:15</v>
      </c>
      <c r="F16" s="2" t="str">
        <f>Sayfa2!H84</f>
        <v>ONLİNE</v>
      </c>
    </row>
    <row r="17" spans="1:6" x14ac:dyDescent="0.25">
      <c r="A17" s="2" t="str">
        <f>Sayfa2!B85</f>
        <v>Halkla ilişkiler ve Tanıtım</v>
      </c>
      <c r="B17" s="72" t="str">
        <f>Sayfa2!C85</f>
        <v>HIT224 Stres Yönetimi ve Öfke Kontrolü</v>
      </c>
      <c r="C17" s="2" t="str">
        <f>Sayfa2!E85</f>
        <v>Doç. Dr. AYBİKE TUBA ÖZDEN</v>
      </c>
      <c r="D17" s="22">
        <f>Sayfa2!F85</f>
        <v>45049</v>
      </c>
      <c r="E17" s="2" t="str">
        <f>Sayfa2!G85</f>
        <v>10:45 - 12:00</v>
      </c>
      <c r="F17" s="2" t="str">
        <f>Sayfa2!H85</f>
        <v>ONLİNE</v>
      </c>
    </row>
    <row r="18" spans="1:6" hidden="1" x14ac:dyDescent="0.25">
      <c r="A18" s="2" t="str">
        <f>Sayfa2!B86</f>
        <v>Halkla ilişkiler ve Tanıtım</v>
      </c>
      <c r="B18" s="2" t="str">
        <f>Sayfa2!C86</f>
        <v>YDA102 Almanca II</v>
      </c>
      <c r="C18" s="2" t="str">
        <f>Sayfa2!E86</f>
        <v>Öğr. Gör. NESLİHAN ACAR</v>
      </c>
      <c r="D18" s="22" t="e">
        <f>Sayfa2!F86</f>
        <v>#N/A</v>
      </c>
      <c r="E18" s="2" t="e">
        <f>Sayfa2!G86</f>
        <v>#N/A</v>
      </c>
      <c r="F18" s="2" t="e">
        <f>Sayfa2!H86</f>
        <v>#N/A</v>
      </c>
    </row>
    <row r="19" spans="1:6" x14ac:dyDescent="0.25">
      <c r="A19" s="2"/>
      <c r="B19" s="2"/>
      <c r="C19" s="2"/>
      <c r="D19" s="2"/>
      <c r="E19" s="2"/>
      <c r="F19" s="2"/>
    </row>
    <row r="21" spans="1:6" ht="32.25" customHeight="1" x14ac:dyDescent="0.25">
      <c r="B21" s="43" t="s">
        <v>232</v>
      </c>
      <c r="C21" s="129" t="s">
        <v>235</v>
      </c>
      <c r="D21" s="128" t="s">
        <v>236</v>
      </c>
      <c r="E21" s="128" t="s">
        <v>237</v>
      </c>
      <c r="F21" s="128"/>
    </row>
    <row r="22" spans="1:6" ht="32.25" customHeight="1" x14ac:dyDescent="0.25">
      <c r="B22" s="43" t="s">
        <v>233</v>
      </c>
      <c r="C22" s="129"/>
      <c r="D22" s="128"/>
      <c r="E22" s="128"/>
      <c r="F22" s="128"/>
    </row>
    <row r="23" spans="1:6" ht="32.25" customHeight="1" x14ac:dyDescent="0.25">
      <c r="B23" s="43" t="s">
        <v>234</v>
      </c>
      <c r="C23" s="129"/>
      <c r="D23" s="128"/>
      <c r="E23" s="128"/>
      <c r="F23" s="128"/>
    </row>
  </sheetData>
  <mergeCells count="3">
    <mergeCell ref="E21:F23"/>
    <mergeCell ref="C21:C23"/>
    <mergeCell ref="D21:D23"/>
  </mergeCells>
  <pageMargins left="0.7" right="0.7" top="0.75" bottom="0.75" header="0.3" footer="0.3"/>
  <pageSetup paperSize="9"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workbookViewId="0">
      <selection sqref="A1:F24"/>
    </sheetView>
  </sheetViews>
  <sheetFormatPr defaultRowHeight="15" x14ac:dyDescent="0.25"/>
  <cols>
    <col min="1" max="1" width="24.28515625" customWidth="1"/>
    <col min="2" max="2" width="38.7109375" bestFit="1" customWidth="1"/>
    <col min="3" max="3" width="35.5703125" customWidth="1"/>
    <col min="4" max="4" width="10.140625" bestFit="1" customWidth="1"/>
    <col min="5" max="5" width="11.7109375" bestFit="1" customWidth="1"/>
    <col min="6" max="6" width="8.57031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Sayfa2!B89</f>
        <v>Mimari Dekoratif Sanatlar</v>
      </c>
      <c r="B3" s="72" t="str">
        <f>Sayfa2!C89</f>
        <v>MDP104 Görsel Algı-II</v>
      </c>
      <c r="C3" s="2" t="str">
        <f>Sayfa2!E89</f>
        <v>Öğr. Gör. COŞKUN YANAR</v>
      </c>
      <c r="D3" s="22">
        <f>Sayfa2!F89</f>
        <v>45048</v>
      </c>
      <c r="E3" s="2" t="str">
        <f>Sayfa2!G89</f>
        <v>13:00 - 14:15</v>
      </c>
      <c r="F3" s="2" t="str">
        <f>Sayfa2!H89</f>
        <v>ONLİNE</v>
      </c>
    </row>
    <row r="4" spans="1:6" x14ac:dyDescent="0.25">
      <c r="A4" s="2" t="str">
        <f>Sayfa2!B90</f>
        <v>Mimari Dekoratif Sanatlar</v>
      </c>
      <c r="B4" s="72" t="str">
        <f>Sayfa2!C90</f>
        <v>MDP110 Bilgisayarda Uygulama ve Tasarım-I</v>
      </c>
      <c r="C4" s="2" t="str">
        <f>Sayfa2!E90</f>
        <v>Öğr. Gör. GÜLŞEN BAYRAKDAR</v>
      </c>
      <c r="D4" s="22">
        <f>Sayfa2!F90</f>
        <v>45049</v>
      </c>
      <c r="E4" s="2" t="str">
        <f>Sayfa2!G90</f>
        <v>09:15 -10:30</v>
      </c>
      <c r="F4" s="2" t="str">
        <f>Sayfa2!H90</f>
        <v>ONLİNE</v>
      </c>
    </row>
    <row r="5" spans="1:6" x14ac:dyDescent="0.25">
      <c r="A5" s="2" t="str">
        <f>Sayfa2!B91</f>
        <v>Mimari Dekoratif Sanatlar</v>
      </c>
      <c r="B5" s="72" t="str">
        <f>Sayfa2!C91</f>
        <v>MDP112 Temel Plastik Sanateğitimi-II</v>
      </c>
      <c r="C5" s="2" t="str">
        <f>Sayfa2!E91</f>
        <v>Öğr. Gör. GÜLŞEN BAYRAKDAR</v>
      </c>
      <c r="D5" s="22">
        <f>Sayfa2!F91</f>
        <v>45050</v>
      </c>
      <c r="E5" s="2" t="str">
        <f>Sayfa2!G91</f>
        <v>10:45 - 12:00</v>
      </c>
      <c r="F5" s="2" t="str">
        <f>Sayfa2!H91</f>
        <v>ONLİNE</v>
      </c>
    </row>
    <row r="6" spans="1:6" x14ac:dyDescent="0.25">
      <c r="A6" s="2" t="str">
        <f>Sayfa2!B92</f>
        <v>Mimari Dekoratif Sanatlar</v>
      </c>
      <c r="B6" s="72" t="str">
        <f>Sayfa2!C92</f>
        <v>MDP114 Geleneksel Türk El Sanatları-II</v>
      </c>
      <c r="C6" s="2" t="str">
        <f>Sayfa2!E92</f>
        <v>Öğr. Gör. COŞKUN YANAR</v>
      </c>
      <c r="D6" s="22">
        <f>Sayfa2!F92</f>
        <v>45050</v>
      </c>
      <c r="E6" s="2" t="str">
        <f>Sayfa2!G92</f>
        <v>09:15 -10:30</v>
      </c>
      <c r="F6" s="2" t="str">
        <f>Sayfa2!H92</f>
        <v>ONLİNE</v>
      </c>
    </row>
    <row r="7" spans="1:6" x14ac:dyDescent="0.25">
      <c r="A7" s="2" t="str">
        <f>Sayfa2!B93</f>
        <v>Mimari Dekoratif Sanatlar</v>
      </c>
      <c r="B7" s="72" t="str">
        <f>Sayfa2!C93</f>
        <v>MDP118 Sanat Tarihi-II</v>
      </c>
      <c r="C7" s="2" t="str">
        <f>Sayfa2!E93</f>
        <v>Öğr. Gör. COŞKUN YANAR</v>
      </c>
      <c r="D7" s="22">
        <f>Sayfa2!F93</f>
        <v>45050</v>
      </c>
      <c r="E7" s="2" t="str">
        <f>Sayfa2!G93</f>
        <v>13:00 - 14:15</v>
      </c>
      <c r="F7" s="2" t="str">
        <f>Sayfa2!H93</f>
        <v>ONLİNE</v>
      </c>
    </row>
    <row r="8" spans="1:6" x14ac:dyDescent="0.25">
      <c r="A8" s="2" t="str">
        <f>Sayfa2!B94</f>
        <v>Mimari Dekoratif Sanatlar</v>
      </c>
      <c r="B8" s="72" t="str">
        <f>Sayfa2!C94</f>
        <v>MDP120 Türk Dokuma Sanatı</v>
      </c>
      <c r="C8" s="2" t="str">
        <f>Sayfa2!E94</f>
        <v>Öğr. Gör. COŞKUN YANAR</v>
      </c>
      <c r="D8" s="22">
        <f>Sayfa2!F94</f>
        <v>45049</v>
      </c>
      <c r="E8" s="2" t="str">
        <f>Sayfa2!G94</f>
        <v>10:45 - 12:00</v>
      </c>
      <c r="F8" s="2" t="str">
        <f>Sayfa2!H94</f>
        <v>ONLİNE</v>
      </c>
    </row>
    <row r="9" spans="1:6" x14ac:dyDescent="0.25">
      <c r="A9" s="2" t="str">
        <f>Sayfa2!B95</f>
        <v>Mimari Dekoratif Sanatlar</v>
      </c>
      <c r="B9" s="72" t="str">
        <f>Sayfa2!C95</f>
        <v>MDP122 İş Güvenliği</v>
      </c>
      <c r="C9" s="2" t="str">
        <f>Sayfa2!E95</f>
        <v>Öğr. Gör. MUSTAFA ÖCAL</v>
      </c>
      <c r="D9" s="22">
        <f>Sayfa2!F95</f>
        <v>45051</v>
      </c>
      <c r="E9" s="2" t="str">
        <f>Sayfa2!G95</f>
        <v>09:15 -10:30</v>
      </c>
      <c r="F9" s="2" t="str">
        <f>Sayfa2!H95</f>
        <v>ONLİNE</v>
      </c>
    </row>
    <row r="10" spans="1:6" x14ac:dyDescent="0.25">
      <c r="A10" s="2" t="str">
        <f>Sayfa2!B96</f>
        <v>Mimari Dekoratif Sanatlar</v>
      </c>
      <c r="B10" s="72" t="str">
        <f>Sayfa2!C96</f>
        <v>MDP126 Proje Ödevi-II</v>
      </c>
      <c r="C10" s="2" t="str">
        <f>Sayfa2!E96</f>
        <v>Öğr. Gör. COŞKUN YANAR</v>
      </c>
      <c r="D10" s="22">
        <f>Sayfa2!F96</f>
        <v>45049</v>
      </c>
      <c r="E10" s="2" t="str">
        <f>Sayfa2!G96</f>
        <v>13:00 - 14:15</v>
      </c>
      <c r="F10" s="2" t="str">
        <f>Sayfa2!H96</f>
        <v>ONLİNE</v>
      </c>
    </row>
    <row r="11" spans="1:6" x14ac:dyDescent="0.25">
      <c r="A11" s="2" t="str">
        <f>Sayfa2!B97</f>
        <v>Mimari Dekoratif Sanatlar</v>
      </c>
      <c r="B11" s="72" t="str">
        <f>Sayfa2!C97</f>
        <v>MDP128 Mesleki Teknik Resim II</v>
      </c>
      <c r="C11" s="2" t="str">
        <f>Sayfa2!E97</f>
        <v>Öğr. Gör. GÜLŞEN BAYRAKDAR</v>
      </c>
      <c r="D11" s="22">
        <f>Sayfa2!F97</f>
        <v>45048</v>
      </c>
      <c r="E11" s="2" t="str">
        <f>Sayfa2!G97</f>
        <v>09:15 -10:30</v>
      </c>
      <c r="F11" s="2" t="str">
        <f>Sayfa2!H97</f>
        <v>ONLİNE</v>
      </c>
    </row>
    <row r="12" spans="1:6" x14ac:dyDescent="0.25">
      <c r="A12" s="2" t="str">
        <f>Sayfa2!B98</f>
        <v>Mimari Dekoratif Sanatlar</v>
      </c>
      <c r="B12" s="72" t="str">
        <f>Sayfa2!C98</f>
        <v>MDP138 Mimari Dekoratif Teknikler-II</v>
      </c>
      <c r="C12" s="2" t="str">
        <f>Sayfa2!E98</f>
        <v>Öğr. Gör. UĞUR KARATAŞ</v>
      </c>
      <c r="D12" s="22">
        <f>Sayfa2!F98</f>
        <v>45051</v>
      </c>
      <c r="E12" s="2" t="str">
        <f>Sayfa2!G98</f>
        <v>10:45 - 12:00</v>
      </c>
      <c r="F12" s="2" t="str">
        <f>Sayfa2!H98</f>
        <v>ONLİNE</v>
      </c>
    </row>
    <row r="13" spans="1:6" x14ac:dyDescent="0.25">
      <c r="A13" s="2" t="str">
        <f>Sayfa2!B99</f>
        <v>Mimari Dekoratif Sanatlar</v>
      </c>
      <c r="B13" s="72" t="str">
        <f>Sayfa2!C99</f>
        <v>MDP202 Seramik Teknikleri-II</v>
      </c>
      <c r="C13" s="2" t="str">
        <f>Sayfa2!E99</f>
        <v>Öğr. Gör. TEMEL ŞÜKRÜ TÖRE</v>
      </c>
      <c r="D13" s="22">
        <f>Sayfa2!F99</f>
        <v>45049</v>
      </c>
      <c r="E13" s="2" t="str">
        <f>Sayfa2!G99</f>
        <v>14:30 - 15:45</v>
      </c>
      <c r="F13" s="2" t="str">
        <f>Sayfa2!H99</f>
        <v>ONLİNE</v>
      </c>
    </row>
    <row r="14" spans="1:6" x14ac:dyDescent="0.25">
      <c r="A14" s="2" t="str">
        <f>Sayfa2!B100</f>
        <v>Mimari Dekoratif Sanatlar</v>
      </c>
      <c r="B14" s="72" t="str">
        <f>Sayfa2!C100</f>
        <v>MDP204 Bilgisayar Uygulama ve Tasarım-III</v>
      </c>
      <c r="C14" s="2" t="str">
        <f>Sayfa2!E100</f>
        <v>Öğr. Gör. ŞERİF ARSLAN</v>
      </c>
      <c r="D14" s="22">
        <f>Sayfa2!F100</f>
        <v>45050</v>
      </c>
      <c r="E14" s="2" t="str">
        <f>Sayfa2!G100</f>
        <v>14:30 - 15:45</v>
      </c>
      <c r="F14" s="2" t="str">
        <f>Sayfa2!H100</f>
        <v>ONLİNE</v>
      </c>
    </row>
    <row r="15" spans="1:6" x14ac:dyDescent="0.25">
      <c r="A15" s="2" t="str">
        <f>Sayfa2!B101</f>
        <v>Mimari Dekoratif Sanatlar</v>
      </c>
      <c r="B15" s="72" t="str">
        <f>Sayfa2!C101</f>
        <v>MDP232 Mimari Dekoratif Teknikler-IV</v>
      </c>
      <c r="C15" s="2" t="str">
        <f>Sayfa2!E101</f>
        <v>Öğr. Gör. TEMEL ŞÜKRÜ TÖRE</v>
      </c>
      <c r="D15" s="22">
        <f>Sayfa2!F101</f>
        <v>45046</v>
      </c>
      <c r="E15" s="2" t="str">
        <f>Sayfa2!G101</f>
        <v>10:45 - 12:00</v>
      </c>
      <c r="F15" s="2" t="str">
        <f>Sayfa2!H101</f>
        <v>ONLİNE</v>
      </c>
    </row>
    <row r="16" spans="1:6" x14ac:dyDescent="0.25">
      <c r="A16" s="2" t="str">
        <f>Sayfa2!B102</f>
        <v>Mimari Dekoratif Sanatlar</v>
      </c>
      <c r="B16" s="72" t="str">
        <f>Sayfa2!C102</f>
        <v>MDP234 Genel Restorasyon Teknikleri</v>
      </c>
      <c r="C16" s="2" t="str">
        <f>Sayfa2!E102</f>
        <v>Öğr. Gör. COŞKUN YANAR</v>
      </c>
      <c r="D16" s="22">
        <f>Sayfa2!F102</f>
        <v>45048</v>
      </c>
      <c r="E16" s="2" t="str">
        <f>Sayfa2!G102</f>
        <v>10:45 - 12:00</v>
      </c>
      <c r="F16" s="2" t="str">
        <f>Sayfa2!H102</f>
        <v>ONLİNE</v>
      </c>
    </row>
    <row r="17" spans="1:6" x14ac:dyDescent="0.25">
      <c r="A17" s="2" t="str">
        <f>Sayfa2!B103</f>
        <v>Mimari Dekoratif Sanatlar</v>
      </c>
      <c r="B17" s="72" t="str">
        <f>Sayfa2!C103</f>
        <v>MDP236 Mesleki Temel Eğitim-II</v>
      </c>
      <c r="C17" s="2" t="str">
        <f>Sayfa2!E103</f>
        <v>Öğr. Gör. TEMEL ŞÜKRÜ TÖRE</v>
      </c>
      <c r="D17" s="22">
        <f>Sayfa2!F103</f>
        <v>45051</v>
      </c>
      <c r="E17" s="2" t="str">
        <f>Sayfa2!G103</f>
        <v>14:30 - 15:45</v>
      </c>
      <c r="F17" s="2" t="str">
        <f>Sayfa2!H103</f>
        <v>ONLİNE</v>
      </c>
    </row>
    <row r="18" spans="1:6" x14ac:dyDescent="0.25">
      <c r="A18" s="2" t="str">
        <f>Sayfa2!B104</f>
        <v>Mimari Dekoratif Sanatlar</v>
      </c>
      <c r="B18" s="72" t="str">
        <f>Sayfa2!C104</f>
        <v>MDP240 Model Kalıp Teknikleri</v>
      </c>
      <c r="C18" s="2" t="str">
        <f>Sayfa2!E104</f>
        <v>Öğr. Gör. TEMEL ŞÜKRÜ TÖRE</v>
      </c>
      <c r="D18" s="22">
        <f>Sayfa2!F104</f>
        <v>45051</v>
      </c>
      <c r="E18" s="2" t="str">
        <f>Sayfa2!G104</f>
        <v>13:00 - 14:15</v>
      </c>
      <c r="F18" s="2" t="str">
        <f>Sayfa2!H104</f>
        <v>ONLİNE</v>
      </c>
    </row>
    <row r="19" spans="1:6" x14ac:dyDescent="0.25">
      <c r="A19" s="2" t="str">
        <f>Sayfa2!B105</f>
        <v>Mimari Dekoratif Sanatlar</v>
      </c>
      <c r="B19" s="72" t="str">
        <f>Sayfa2!C105</f>
        <v>MDP248 Tasarım Proje-II</v>
      </c>
      <c r="C19" s="2" t="str">
        <f>Sayfa2!E105</f>
        <v>Öğr. Gör. COŞKUN YANAR</v>
      </c>
      <c r="D19" s="22">
        <f>Sayfa2!F105</f>
        <v>45048</v>
      </c>
      <c r="E19" s="2" t="str">
        <f>Sayfa2!G105</f>
        <v>14:30 - 15:45</v>
      </c>
      <c r="F19" s="2" t="str">
        <f>Sayfa2!H105</f>
        <v>ONLİNE</v>
      </c>
    </row>
    <row r="20" spans="1:6" x14ac:dyDescent="0.25">
      <c r="A20" s="2"/>
      <c r="B20" s="2"/>
      <c r="C20" s="2"/>
      <c r="D20" s="22"/>
      <c r="E20" s="2"/>
      <c r="F20" s="2"/>
    </row>
    <row r="22" spans="1:6" ht="27" customHeight="1" x14ac:dyDescent="0.25">
      <c r="B22" s="43" t="s">
        <v>232</v>
      </c>
      <c r="C22" s="129" t="s">
        <v>235</v>
      </c>
      <c r="D22" s="128" t="s">
        <v>236</v>
      </c>
      <c r="E22" s="136" t="s">
        <v>237</v>
      </c>
      <c r="F22" s="136"/>
    </row>
    <row r="23" spans="1:6" ht="27" customHeight="1" x14ac:dyDescent="0.25">
      <c r="B23" s="43" t="s">
        <v>233</v>
      </c>
      <c r="C23" s="129"/>
      <c r="D23" s="128"/>
      <c r="E23" s="136"/>
      <c r="F23" s="136"/>
    </row>
    <row r="24" spans="1:6" ht="27" customHeight="1" x14ac:dyDescent="0.25">
      <c r="B24" s="43" t="s">
        <v>234</v>
      </c>
      <c r="C24" s="129"/>
      <c r="D24" s="128"/>
      <c r="E24" s="136"/>
      <c r="F24" s="136"/>
    </row>
  </sheetData>
  <mergeCells count="3">
    <mergeCell ref="E22:F24"/>
    <mergeCell ref="D22:D24"/>
    <mergeCell ref="C22:C24"/>
  </mergeCells>
  <pageMargins left="0.7" right="0.7" top="0.75" bottom="0.75" header="0.3" footer="0.3"/>
  <pageSetup paperSize="9" orientation="landscape"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6" zoomScaleNormal="100" workbookViewId="0">
      <selection sqref="A1:F26"/>
    </sheetView>
  </sheetViews>
  <sheetFormatPr defaultRowHeight="15" x14ac:dyDescent="0.25"/>
  <cols>
    <col min="1" max="1" width="30.5703125" bestFit="1" customWidth="1"/>
    <col min="2" max="2" width="41.28515625" bestFit="1" customWidth="1"/>
    <col min="3" max="3" width="35.140625" bestFit="1" customWidth="1"/>
    <col min="4" max="4" width="10.140625" bestFit="1" customWidth="1"/>
    <col min="5" max="5" width="11.7109375" bestFit="1" customWidth="1"/>
    <col min="6" max="6" width="11.85546875"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Sayfa2!B107</f>
        <v>Muhasebe ve Vergi Uygulamaları</v>
      </c>
      <c r="B3" s="2" t="str">
        <f>Sayfa2!C107</f>
        <v>KYS204 Kalite Yönetim Sistemleri</v>
      </c>
      <c r="C3" s="2" t="str">
        <f>Sayfa2!E107</f>
        <v>Öğr. Gör. MUSTAFA ÖCAL</v>
      </c>
      <c r="D3" s="22">
        <f>Sayfa2!F107</f>
        <v>45052</v>
      </c>
      <c r="E3" s="2" t="str">
        <f>Sayfa2!G107</f>
        <v>13:00 - 14:15</v>
      </c>
      <c r="F3" s="2" t="str">
        <f>Sayfa2!H107</f>
        <v>ONLİNE</v>
      </c>
    </row>
    <row r="4" spans="1:6" x14ac:dyDescent="0.25">
      <c r="A4" s="2" t="str">
        <f>Sayfa2!B108</f>
        <v>Muhasebe ve Vergi Uygulamaları</v>
      </c>
      <c r="B4" s="2" t="str">
        <f>Sayfa2!C108</f>
        <v>MUV102 Genel Muhasebe-II</v>
      </c>
      <c r="C4" s="2" t="str">
        <f>Sayfa2!E108</f>
        <v xml:space="preserve">Öğr.Gör.Dr. Bülent ÇELEBİ </v>
      </c>
      <c r="D4" s="22">
        <f>Sayfa2!F108</f>
        <v>45049</v>
      </c>
      <c r="E4" s="2" t="str">
        <f>Sayfa2!G108</f>
        <v>13:00 - 14:15</v>
      </c>
      <c r="F4" s="2" t="str">
        <f>Sayfa2!H108</f>
        <v>ONLİNE</v>
      </c>
    </row>
    <row r="5" spans="1:6" x14ac:dyDescent="0.25">
      <c r="A5" s="2" t="str">
        <f>Sayfa2!B109</f>
        <v>Muhasebe ve Vergi Uygulamaları</v>
      </c>
      <c r="B5" s="2" t="str">
        <f>Sayfa2!C109</f>
        <v>MUV104 Makro Ekonomi</v>
      </c>
      <c r="C5" s="2" t="str">
        <f>Sayfa2!E109</f>
        <v>Öğr. Gör. ATİLA TEMİZ</v>
      </c>
      <c r="D5" s="22">
        <f>Sayfa2!F109</f>
        <v>45051</v>
      </c>
      <c r="E5" s="2" t="str">
        <f>Sayfa2!G109</f>
        <v>14:30 - 15:45</v>
      </c>
      <c r="F5" s="2" t="str">
        <f>Sayfa2!H109</f>
        <v>ONLİNE</v>
      </c>
    </row>
    <row r="6" spans="1:6" x14ac:dyDescent="0.25">
      <c r="A6" s="2" t="str">
        <f>Sayfa2!B110</f>
        <v>Muhasebe ve Vergi Uygulamaları</v>
      </c>
      <c r="B6" s="2" t="str">
        <f>Sayfa2!C110</f>
        <v>MUV106 Ticari Matematik</v>
      </c>
      <c r="C6" s="2" t="str">
        <f>Sayfa2!E110</f>
        <v>Öğr. Gör. ZEHRA AKGÜN FAFANOĞLU</v>
      </c>
      <c r="D6" s="22">
        <f>Sayfa2!F110</f>
        <v>45048</v>
      </c>
      <c r="E6" s="2" t="str">
        <f>Sayfa2!G110</f>
        <v>10:45 - 12:00</v>
      </c>
      <c r="F6" s="2" t="str">
        <f>Sayfa2!H110</f>
        <v>ONLİNE</v>
      </c>
    </row>
    <row r="7" spans="1:6" x14ac:dyDescent="0.25">
      <c r="A7" s="2" t="str">
        <f>Sayfa2!B111</f>
        <v>Muhasebe ve Vergi Uygulamaları</v>
      </c>
      <c r="B7" s="2" t="str">
        <f>Sayfa2!C111</f>
        <v>MUV108 Ticaret Hukuku</v>
      </c>
      <c r="C7" s="2" t="str">
        <f>Sayfa2!E111</f>
        <v>Öğr. Gör. ATİLA TEMİZ</v>
      </c>
      <c r="D7" s="22">
        <f>Sayfa2!F111</f>
        <v>45050</v>
      </c>
      <c r="E7" s="2" t="str">
        <f>Sayfa2!G111</f>
        <v>14:30 - 15:45</v>
      </c>
      <c r="F7" s="2" t="str">
        <f>Sayfa2!H111</f>
        <v>ONLİNE</v>
      </c>
    </row>
    <row r="8" spans="1:6" x14ac:dyDescent="0.25">
      <c r="A8" s="2" t="str">
        <f>Sayfa2!B112</f>
        <v>Muhasebe ve Vergi Uygulamaları</v>
      </c>
      <c r="B8" s="2" t="str">
        <f>Sayfa2!C112</f>
        <v>MUV110 İstatistik</v>
      </c>
      <c r="C8" s="2" t="str">
        <f>Sayfa2!E112</f>
        <v>Öğr. Gör. ZEHRA AKGÜN FAFANOĞLU</v>
      </c>
      <c r="D8" s="22">
        <f>Sayfa2!F112</f>
        <v>45048</v>
      </c>
      <c r="E8" s="2" t="str">
        <f>Sayfa2!G112</f>
        <v>09:15 -10:30</v>
      </c>
      <c r="F8" s="2" t="str">
        <f>Sayfa2!H112</f>
        <v>ONLİNE</v>
      </c>
    </row>
    <row r="9" spans="1:6" x14ac:dyDescent="0.25">
      <c r="A9" s="2" t="str">
        <f>Sayfa2!B113</f>
        <v>Muhasebe ve Vergi Uygulamaları</v>
      </c>
      <c r="B9" s="2" t="str">
        <f>Sayfa2!C113</f>
        <v>MUV122 Ofis Programları-II</v>
      </c>
      <c r="C9" s="2" t="str">
        <f>Sayfa2!E113</f>
        <v>Araş.Gör.Dr. Bayram KANSU</v>
      </c>
      <c r="D9" s="22">
        <f>Sayfa2!F113</f>
        <v>45049</v>
      </c>
      <c r="E9" s="2" t="str">
        <f>Sayfa2!G113</f>
        <v>09:15 -10:30</v>
      </c>
      <c r="F9" s="2" t="str">
        <f>Sayfa2!H113</f>
        <v>ONLİNE</v>
      </c>
    </row>
    <row r="10" spans="1:6" x14ac:dyDescent="0.25">
      <c r="A10" s="2" t="str">
        <f>Sayfa2!B114</f>
        <v>Muhasebe ve Vergi Uygulamaları</v>
      </c>
      <c r="B10" s="2" t="str">
        <f>Sayfa2!C114</f>
        <v>MUV158 İş ve Sosyal Güvenlik Hukuku</v>
      </c>
      <c r="C10" s="2" t="str">
        <f>Sayfa2!E114</f>
        <v>Öğr. Gör. MUSTAFA ÖCAL</v>
      </c>
      <c r="D10" s="22">
        <f>Sayfa2!F114</f>
        <v>45048</v>
      </c>
      <c r="E10" s="2" t="str">
        <f>Sayfa2!G114</f>
        <v>14:30 - 15:45</v>
      </c>
      <c r="F10" s="2" t="str">
        <f>Sayfa2!H114</f>
        <v>ONLİNE</v>
      </c>
    </row>
    <row r="11" spans="1:6" x14ac:dyDescent="0.25">
      <c r="A11" s="2" t="str">
        <f>Sayfa2!B115</f>
        <v>Muhasebe ve Vergi Uygulamaları</v>
      </c>
      <c r="B11" s="2" t="str">
        <f>Sayfa2!C115</f>
        <v>MUV160 Finansal Yönetim</v>
      </c>
      <c r="C11" s="2" t="str">
        <f>Sayfa2!E115</f>
        <v xml:space="preserve">Öğr.Gör.Dr. Bülent ÇELEBİ </v>
      </c>
      <c r="D11" s="22">
        <f>Sayfa2!F115</f>
        <v>45050</v>
      </c>
      <c r="E11" s="2" t="str">
        <f>Sayfa2!G115</f>
        <v>10:45 - 12:00</v>
      </c>
      <c r="F11" s="2" t="str">
        <f>Sayfa2!H115</f>
        <v>ONLİNE</v>
      </c>
    </row>
    <row r="12" spans="1:6" x14ac:dyDescent="0.25">
      <c r="A12" s="2" t="str">
        <f>Sayfa2!B116</f>
        <v>Muhasebe ve Vergi Uygulamaları</v>
      </c>
      <c r="B12" s="2" t="str">
        <f>Sayfa2!C116</f>
        <v>MUV162 Vergi Hukuku</v>
      </c>
      <c r="C12" s="2" t="str">
        <f>Sayfa2!E116</f>
        <v>Öğr. Gör. MUSTAFA ÖCAL</v>
      </c>
      <c r="D12" s="22">
        <f>Sayfa2!F116</f>
        <v>45051</v>
      </c>
      <c r="E12" s="2" t="str">
        <f>Sayfa2!G116</f>
        <v>10:45 - 12:00</v>
      </c>
      <c r="F12" s="2" t="str">
        <f>Sayfa2!H116</f>
        <v>ONLİNE</v>
      </c>
    </row>
    <row r="13" spans="1:6" x14ac:dyDescent="0.25">
      <c r="A13" s="2" t="str">
        <f>Sayfa2!B117</f>
        <v>Muhasebe ve Vergi Uygulamaları</v>
      </c>
      <c r="B13" s="2" t="str">
        <f>Sayfa2!C117</f>
        <v>MUV164 Muhasebe Denetimi</v>
      </c>
      <c r="C13" s="2" t="str">
        <f>Sayfa2!E117</f>
        <v>Öğr. Gör. ATİLA TEMİZ</v>
      </c>
      <c r="D13" s="22">
        <f>Sayfa2!F117</f>
        <v>45052</v>
      </c>
      <c r="E13" s="2" t="str">
        <f>Sayfa2!G117</f>
        <v>14:30 - 15:45</v>
      </c>
      <c r="F13" s="2" t="str">
        <f>Sayfa2!H117</f>
        <v>ONLİNE</v>
      </c>
    </row>
    <row r="14" spans="1:6" x14ac:dyDescent="0.25">
      <c r="A14" s="2" t="str">
        <f>Sayfa2!B118</f>
        <v>Muhasebe ve Vergi Uygulamaları</v>
      </c>
      <c r="B14" s="2" t="str">
        <f>Sayfa2!C118</f>
        <v>MUV238 Türkiye Ekonomisi ve Avrupa Birliği</v>
      </c>
      <c r="C14" s="2" t="str">
        <f>Sayfa2!E118</f>
        <v>Öğr. Gör. ATİLA TEMİZ</v>
      </c>
      <c r="D14" s="22">
        <f>Sayfa2!F118</f>
        <v>45048</v>
      </c>
      <c r="E14" s="2" t="str">
        <f>Sayfa2!G118</f>
        <v>13:00 - 14:15</v>
      </c>
      <c r="F14" s="2" t="str">
        <f>Sayfa2!H118</f>
        <v>ONLİNE</v>
      </c>
    </row>
    <row r="15" spans="1:6" x14ac:dyDescent="0.25">
      <c r="A15" s="2" t="str">
        <f>Sayfa2!B119</f>
        <v>Muhasebe ve Vergi Uygulamaları</v>
      </c>
      <c r="B15" s="2" t="str">
        <f>Sayfa2!C119</f>
        <v>MUV244 İnsan Kaynakları Yönetimi</v>
      </c>
      <c r="C15" s="2" t="str">
        <f>Sayfa2!E119</f>
        <v>Öğr. Gör. ATİLA TEMİZ</v>
      </c>
      <c r="D15" s="22">
        <f>Sayfa2!F119</f>
        <v>45051</v>
      </c>
      <c r="E15" s="2" t="str">
        <f>Sayfa2!G119</f>
        <v>13:00 - 14:15</v>
      </c>
      <c r="F15" s="2" t="str">
        <f>Sayfa2!H119</f>
        <v>ONLİNE</v>
      </c>
    </row>
    <row r="16" spans="1:6" x14ac:dyDescent="0.25">
      <c r="A16" s="2" t="str">
        <f>Sayfa2!B120</f>
        <v>Muhasebe ve Vergi Uygulamaları</v>
      </c>
      <c r="B16" s="2" t="str">
        <f>Sayfa2!C120</f>
        <v>MUV246 Araştırma Yöntem ve Teknikleri</v>
      </c>
      <c r="C16" s="2" t="str">
        <f>Sayfa2!E120</f>
        <v xml:space="preserve">Öğr.Gör.Dr. Bülent ÇELEBİ </v>
      </c>
      <c r="D16" s="22">
        <f>Sayfa2!F120</f>
        <v>45050</v>
      </c>
      <c r="E16" s="2" t="str">
        <f>Sayfa2!G120</f>
        <v>13:00 - 14:15</v>
      </c>
      <c r="F16" s="2" t="str">
        <f>Sayfa2!H120</f>
        <v>ONLİNE</v>
      </c>
    </row>
    <row r="17" spans="1:6" x14ac:dyDescent="0.25">
      <c r="A17" s="2" t="str">
        <f>Sayfa2!B121</f>
        <v>Muhasebe ve Vergi Uygulamaları</v>
      </c>
      <c r="B17" s="2" t="str">
        <f>Sayfa2!C121</f>
        <v>MUV248 Muhasebe Uygulamaları</v>
      </c>
      <c r="C17" s="2" t="str">
        <f>Sayfa2!E121</f>
        <v>Öğr. Gör. MUSTAFA ÖCAL</v>
      </c>
      <c r="D17" s="22">
        <f>Sayfa2!F121</f>
        <v>45049</v>
      </c>
      <c r="E17" s="2" t="str">
        <f>Sayfa2!G121</f>
        <v>10:45 - 12:00</v>
      </c>
      <c r="F17" s="2" t="str">
        <f>Sayfa2!H121</f>
        <v>ONLİNE</v>
      </c>
    </row>
    <row r="18" spans="1:6" hidden="1" x14ac:dyDescent="0.25">
      <c r="A18" s="2">
        <f>Sayfa2!B122</f>
        <v>0</v>
      </c>
      <c r="B18" s="2">
        <f>Sayfa2!C122</f>
        <v>0</v>
      </c>
      <c r="C18" s="2">
        <f>Sayfa2!E122</f>
        <v>0</v>
      </c>
      <c r="D18" s="22">
        <f>Sayfa2!F122</f>
        <v>0</v>
      </c>
      <c r="E18" s="2">
        <f>Sayfa2!G122</f>
        <v>0</v>
      </c>
      <c r="F18" s="2">
        <f>Sayfa2!H122</f>
        <v>0</v>
      </c>
    </row>
    <row r="19" spans="1:6" hidden="1" x14ac:dyDescent="0.25">
      <c r="A19" s="2">
        <f>Sayfa2!B123</f>
        <v>0</v>
      </c>
      <c r="B19" s="2">
        <f>Sayfa2!C123</f>
        <v>0</v>
      </c>
      <c r="C19" s="2">
        <f>Sayfa2!E123</f>
        <v>0</v>
      </c>
      <c r="D19" s="22">
        <f>Sayfa2!F123</f>
        <v>0</v>
      </c>
      <c r="E19" s="2">
        <f>Sayfa2!G123</f>
        <v>0</v>
      </c>
      <c r="F19" s="2">
        <f>Sayfa2!H123</f>
        <v>0</v>
      </c>
    </row>
    <row r="20" spans="1:6" x14ac:dyDescent="0.25">
      <c r="A20" s="2" t="str">
        <f>Sayfa2!B124</f>
        <v>Muhasebe ve Vergi Uygulamaları</v>
      </c>
      <c r="B20" s="2" t="str">
        <f>Sayfa2!C124</f>
        <v>MUV280 İş Yeri Eğitimi</v>
      </c>
      <c r="C20" s="2" t="str">
        <f>Sayfa2!E124</f>
        <v>Öğr. Gör. MUSTAFA ÖCAL</v>
      </c>
      <c r="D20" s="22">
        <f>Sayfa2!F124</f>
        <v>45049</v>
      </c>
      <c r="E20" s="2" t="str">
        <f>Sayfa2!G124</f>
        <v>14:30 - 15:45</v>
      </c>
      <c r="F20" s="2" t="str">
        <f>Sayfa2!H124</f>
        <v>ONLİNE</v>
      </c>
    </row>
    <row r="21" spans="1:6" x14ac:dyDescent="0.25">
      <c r="A21" s="2" t="str">
        <f>Sayfa2!B125</f>
        <v>Muhasebe ve Vergi Uygulamaları</v>
      </c>
      <c r="B21" s="2" t="str">
        <f>Sayfa2!C125</f>
        <v>MUV280 İş Yeri Eğitimi</v>
      </c>
      <c r="C21" s="2" t="str">
        <f>Sayfa2!E125</f>
        <v xml:space="preserve">Öğr.Gör.Dr. Bülent ÇELEBİ </v>
      </c>
      <c r="D21" s="22">
        <f>Sayfa2!F125</f>
        <v>45049</v>
      </c>
      <c r="E21" s="2" t="str">
        <f>Sayfa2!G125</f>
        <v>14:30 - 15:45</v>
      </c>
      <c r="F21" s="2" t="str">
        <f>Sayfa2!H125</f>
        <v>ONLİNE</v>
      </c>
    </row>
    <row r="22" spans="1:6" x14ac:dyDescent="0.25">
      <c r="A22" s="2"/>
      <c r="B22" s="2"/>
      <c r="C22" s="2"/>
      <c r="D22" s="22"/>
      <c r="E22" s="2"/>
      <c r="F22" s="2"/>
    </row>
    <row r="24" spans="1:6" ht="24.75" customHeight="1" x14ac:dyDescent="0.25">
      <c r="B24" s="2" t="s">
        <v>232</v>
      </c>
      <c r="C24" s="137" t="s">
        <v>235</v>
      </c>
      <c r="D24" s="137" t="s">
        <v>236</v>
      </c>
      <c r="E24" s="136" t="s">
        <v>237</v>
      </c>
      <c r="F24" s="136"/>
    </row>
    <row r="25" spans="1:6" ht="24.75" customHeight="1" x14ac:dyDescent="0.25">
      <c r="B25" s="2" t="s">
        <v>233</v>
      </c>
      <c r="C25" s="138"/>
      <c r="D25" s="138"/>
      <c r="E25" s="136"/>
      <c r="F25" s="136"/>
    </row>
    <row r="26" spans="1:6" ht="24.75" customHeight="1" x14ac:dyDescent="0.25">
      <c r="B26" s="2" t="s">
        <v>234</v>
      </c>
      <c r="C26" s="139"/>
      <c r="D26" s="139"/>
      <c r="E26" s="136"/>
      <c r="F26" s="136"/>
    </row>
  </sheetData>
  <mergeCells count="3">
    <mergeCell ref="E24:F26"/>
    <mergeCell ref="C24:C26"/>
    <mergeCell ref="D24:D26"/>
  </mergeCells>
  <pageMargins left="0.7" right="0.7" top="0.75" bottom="0.75" header="0.3" footer="0.3"/>
  <pageSetup paperSize="9" scale="93" orientation="landscape"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4" zoomScaleNormal="100" workbookViewId="0">
      <selection sqref="A1:F21"/>
    </sheetView>
  </sheetViews>
  <sheetFormatPr defaultRowHeight="15" x14ac:dyDescent="0.25"/>
  <cols>
    <col min="1" max="1" width="26" bestFit="1" customWidth="1"/>
    <col min="2" max="2" width="42.85546875" bestFit="1" customWidth="1"/>
    <col min="3" max="3" width="35.140625" bestFit="1" customWidth="1"/>
    <col min="4" max="4" width="10.140625" bestFit="1" customWidth="1"/>
    <col min="5" max="5" width="11.28515625" bestFit="1" customWidth="1"/>
    <col min="6" max="6" width="10.710937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Sayfa2!B127</f>
        <v>Peyzaj ve Süsü Bitkileri</v>
      </c>
      <c r="B3" s="72" t="str">
        <f>Sayfa2!C127</f>
        <v>PSB102 Süs Bitkileri Çoğaltma Teknikleri</v>
      </c>
      <c r="C3" s="2" t="str">
        <f>Sayfa2!E127</f>
        <v>Öğr. Gör. ELİF DURMUŞ</v>
      </c>
      <c r="D3" s="22">
        <f>Sayfa2!F127</f>
        <v>45045</v>
      </c>
      <c r="E3" s="2" t="str">
        <f>Sayfa2!G127</f>
        <v>09:15 -10:30</v>
      </c>
      <c r="F3" s="2" t="str">
        <f>Sayfa2!H127</f>
        <v>ONLİNE</v>
      </c>
    </row>
    <row r="4" spans="1:6" x14ac:dyDescent="0.25">
      <c r="A4" s="2" t="str">
        <f>Sayfa2!B128</f>
        <v>Peyzaj ve Süsü Bitkileri</v>
      </c>
      <c r="B4" s="72" t="str">
        <f>Sayfa2!C128</f>
        <v>PSB108 Örtüaltı Sistemleri</v>
      </c>
      <c r="C4" s="2" t="str">
        <f>Sayfa2!E128</f>
        <v>Dr. Öğr. Üyesi FİKRET ÖZKARAMAN</v>
      </c>
      <c r="D4" s="22">
        <f>Sayfa2!F128</f>
        <v>45048</v>
      </c>
      <c r="E4" s="2" t="str">
        <f>Sayfa2!G128</f>
        <v>09:15 -10:30</v>
      </c>
      <c r="F4" s="2" t="str">
        <f>Sayfa2!H128</f>
        <v>ONLİNE</v>
      </c>
    </row>
    <row r="5" spans="1:6" x14ac:dyDescent="0.25">
      <c r="A5" s="2" t="str">
        <f>Sayfa2!B129</f>
        <v>Peyzaj ve Süsü Bitkileri</v>
      </c>
      <c r="B5" s="72" t="str">
        <f>Sayfa2!C129</f>
        <v>PSB114 Süs Bitkileri Besleme Teknikleri</v>
      </c>
      <c r="C5" s="2" t="str">
        <f>Sayfa2!E129</f>
        <v>Dr. Öğr. Üyesi MELİKE ÇEBİ KILIÇOĞLU</v>
      </c>
      <c r="D5" s="22">
        <f>Sayfa2!F129</f>
        <v>45049</v>
      </c>
      <c r="E5" s="2" t="str">
        <f>Sayfa2!G129</f>
        <v>09:15 -10:30</v>
      </c>
      <c r="F5" s="2" t="str">
        <f>Sayfa2!H129</f>
        <v>ONLİNE</v>
      </c>
    </row>
    <row r="6" spans="1:6" x14ac:dyDescent="0.25">
      <c r="A6" s="2" t="str">
        <f>Sayfa2!B130</f>
        <v>Peyzaj ve Süsü Bitkileri</v>
      </c>
      <c r="B6" s="72" t="str">
        <f>Sayfa2!C130</f>
        <v>PSB120 Süs Bitkileri Islahı</v>
      </c>
      <c r="C6" s="2" t="str">
        <f>Sayfa2!E130</f>
        <v>Öğr. Gör. Dr. HATİCE ŞEYMA YÜCEL</v>
      </c>
      <c r="D6" s="22">
        <f>Sayfa2!F130</f>
        <v>45050</v>
      </c>
      <c r="E6" s="2" t="str">
        <f>Sayfa2!G130</f>
        <v>09:15 -10:30</v>
      </c>
      <c r="F6" s="2" t="str">
        <f>Sayfa2!H130</f>
        <v>ONLİNE</v>
      </c>
    </row>
    <row r="7" spans="1:6" x14ac:dyDescent="0.25">
      <c r="A7" s="2" t="str">
        <f>Sayfa2!B131</f>
        <v>Peyzaj ve Süsü Bitkileri</v>
      </c>
      <c r="B7" s="72" t="str">
        <f>Sayfa2!C131</f>
        <v>PSB122 Rekreasyon Planlama İlkeleri</v>
      </c>
      <c r="C7" s="2" t="str">
        <f>Sayfa2!E131</f>
        <v>Öğr. Gör. İLKNUR ZEREN ÇETİN</v>
      </c>
      <c r="D7" s="22">
        <f>Sayfa2!F131</f>
        <v>45051</v>
      </c>
      <c r="E7" s="2" t="str">
        <f>Sayfa2!G131</f>
        <v>09:15 -10:30</v>
      </c>
      <c r="F7" s="2" t="str">
        <f>Sayfa2!H131</f>
        <v>ONLİNE</v>
      </c>
    </row>
    <row r="8" spans="1:6" x14ac:dyDescent="0.25">
      <c r="A8" s="2" t="str">
        <f>Sayfa2!B132</f>
        <v>Peyzaj ve Süsü Bitkileri</v>
      </c>
      <c r="B8" s="72" t="str">
        <f>Sayfa2!C132</f>
        <v>PSB126 Çevre Sorunları</v>
      </c>
      <c r="C8" s="2" t="str">
        <f>Sayfa2!E132</f>
        <v>Araş. Gör. Dr. GAMZE AYDIN ERYILMAZ</v>
      </c>
      <c r="D8" s="22">
        <f>Sayfa2!F132</f>
        <v>45046</v>
      </c>
      <c r="E8" s="2" t="str">
        <f>Sayfa2!G132</f>
        <v>09:15 -10:30</v>
      </c>
      <c r="F8" s="2" t="str">
        <f>Sayfa2!H132</f>
        <v>ONLİNE</v>
      </c>
    </row>
    <row r="9" spans="1:6" x14ac:dyDescent="0.25">
      <c r="A9" s="2" t="str">
        <f>Sayfa2!B133</f>
        <v>Peyzaj ve Süsü Bitkileri</v>
      </c>
      <c r="B9" s="72" t="str">
        <f>Sayfa2!C133</f>
        <v>PSB202 Dış Mekan Süs Bitkileri Yetiştiriciliği</v>
      </c>
      <c r="C9" s="2" t="str">
        <f>Sayfa2!E133</f>
        <v>Öğr. Gör. İLKNUR ZEREN ÇETİN</v>
      </c>
      <c r="D9" s="22">
        <f>Sayfa2!F133</f>
        <v>45045</v>
      </c>
      <c r="E9" s="2" t="str">
        <f>Sayfa2!G133</f>
        <v>13:00 - 14:15</v>
      </c>
      <c r="F9" s="2" t="str">
        <f>Sayfa2!H133</f>
        <v>ONLİNE</v>
      </c>
    </row>
    <row r="10" spans="1:6" x14ac:dyDescent="0.25">
      <c r="A10" s="2" t="str">
        <f>Sayfa2!B134</f>
        <v>Peyzaj ve Süsü Bitkileri</v>
      </c>
      <c r="B10" s="72" t="str">
        <f>Sayfa2!C134</f>
        <v>PSB208 Çiçek Düzenleme Sanatı</v>
      </c>
      <c r="C10" s="2" t="str">
        <f>Sayfa2!E134</f>
        <v>Öğr. Gör. ELİF DURMUŞ</v>
      </c>
      <c r="D10" s="22">
        <f>Sayfa2!F134</f>
        <v>45046</v>
      </c>
      <c r="E10" s="2" t="str">
        <f>Sayfa2!G134</f>
        <v>13:00 - 14:15</v>
      </c>
      <c r="F10" s="2" t="str">
        <f>Sayfa2!H134</f>
        <v>ONLİNE</v>
      </c>
    </row>
    <row r="11" spans="1:6" x14ac:dyDescent="0.25">
      <c r="A11" s="2" t="str">
        <f>Sayfa2!B135</f>
        <v>Peyzaj ve Süsü Bitkileri</v>
      </c>
      <c r="B11" s="72" t="str">
        <f>Sayfa2!C135</f>
        <v>PSB210 Kesme Çiçek Yetiştiriciliği</v>
      </c>
      <c r="C11" s="2" t="str">
        <f>Sayfa2!E135</f>
        <v>Dr. Öğr. Üyesi FİKRET ÖZKARAMAN</v>
      </c>
      <c r="D11" s="22">
        <f>Sayfa2!F135</f>
        <v>45049</v>
      </c>
      <c r="E11" s="2" t="str">
        <f>Sayfa2!G135</f>
        <v>13:00 - 14:15</v>
      </c>
      <c r="F11" s="2" t="str">
        <f>Sayfa2!H135</f>
        <v>ONLİNE</v>
      </c>
    </row>
    <row r="12" spans="1:6" x14ac:dyDescent="0.25">
      <c r="A12" s="2" t="str">
        <f>Sayfa2!B136</f>
        <v>Peyzaj ve Süsü Bitkileri</v>
      </c>
      <c r="B12" s="72" t="str">
        <f>Sayfa2!C136</f>
        <v>PSB212 Proje Hazırlama Teknikleri</v>
      </c>
      <c r="C12" s="2" t="str">
        <f>Sayfa2!E136</f>
        <v>Dr. Öğr. Üyesi FİKRET ÖZKARAMAN</v>
      </c>
      <c r="D12" s="22">
        <f>Sayfa2!F136</f>
        <v>45050</v>
      </c>
      <c r="E12" s="2" t="str">
        <f>Sayfa2!G136</f>
        <v>13:00 - 14:15</v>
      </c>
      <c r="F12" s="2" t="str">
        <f>Sayfa2!H136</f>
        <v>ONLİNE</v>
      </c>
    </row>
    <row r="13" spans="1:6" x14ac:dyDescent="0.25">
      <c r="A13" s="2" t="str">
        <f>Sayfa2!B137</f>
        <v>Peyzaj ve Süsü Bitkileri</v>
      </c>
      <c r="B13" s="72" t="str">
        <f>Sayfa2!C137</f>
        <v>PSB214 Bitki Yetiştirme Ortamları ve Hidrop</v>
      </c>
      <c r="C13" s="2" t="str">
        <f>Sayfa2!E137</f>
        <v>Dr. Öğr. Üyesi DİLEK KANDEMİR</v>
      </c>
      <c r="D13" s="22">
        <f>Sayfa2!F137</f>
        <v>45048</v>
      </c>
      <c r="E13" s="2" t="str">
        <f>Sayfa2!G137</f>
        <v>13:00 - 14:15</v>
      </c>
      <c r="F13" s="2" t="str">
        <f>Sayfa2!H137</f>
        <v>ONLİNE</v>
      </c>
    </row>
    <row r="14" spans="1:6" x14ac:dyDescent="0.25">
      <c r="A14" s="2" t="str">
        <f>Sayfa2!B138</f>
        <v>Peyzaj ve Süsü Bitkileri</v>
      </c>
      <c r="B14" s="72" t="str">
        <f>Sayfa2!C138</f>
        <v>PSB216 Mesleki Uygulama</v>
      </c>
      <c r="C14" s="2" t="str">
        <f>Sayfa2!E138</f>
        <v>Öğr. Gör. ELİF DURMUŞ</v>
      </c>
      <c r="D14" s="22">
        <f>Sayfa2!F138</f>
        <v>45052</v>
      </c>
      <c r="E14" s="2" t="str">
        <f>Sayfa2!G138</f>
        <v>13:00 - 14:15</v>
      </c>
      <c r="F14" s="2" t="str">
        <f>Sayfa2!H138</f>
        <v>ONLİNE</v>
      </c>
    </row>
    <row r="15" spans="1:6" x14ac:dyDescent="0.25">
      <c r="A15" s="2" t="str">
        <f>Sayfa2!B139</f>
        <v>Peyzaj ve Süsü Bitkileri</v>
      </c>
      <c r="B15" s="72" t="str">
        <f>Sayfa2!C139</f>
        <v>PSB220 Çimlendirme ve Çevre Düzenleme Teknikleri</v>
      </c>
      <c r="C15" s="2" t="str">
        <f>Sayfa2!E139</f>
        <v>Öğr. Gör. ELİF DURMUŞ</v>
      </c>
      <c r="D15" s="22">
        <f>Sayfa2!F139</f>
        <v>45051</v>
      </c>
      <c r="E15" s="2" t="str">
        <f>Sayfa2!G139</f>
        <v>13:00 - 14:15</v>
      </c>
      <c r="F15" s="2" t="str">
        <f>Sayfa2!H139</f>
        <v>ONLİNE</v>
      </c>
    </row>
    <row r="16" spans="1:6" hidden="1" x14ac:dyDescent="0.25">
      <c r="A16" s="2" t="str">
        <f>Sayfa2!B140</f>
        <v>Peyzaj ve Süsü Bitkileri</v>
      </c>
      <c r="B16" s="2" t="str">
        <f>Sayfa2!C140</f>
        <v>YDA102 Almanca II</v>
      </c>
      <c r="C16" s="2" t="str">
        <f>Sayfa2!E140</f>
        <v>Öğr. Gör. NESLİHAN ACAR</v>
      </c>
      <c r="D16" s="22" t="e">
        <f>Sayfa2!F140</f>
        <v>#N/A</v>
      </c>
      <c r="E16" s="2" t="e">
        <f>Sayfa2!G140</f>
        <v>#N/A</v>
      </c>
      <c r="F16" s="2" t="e">
        <f>Sayfa2!H140</f>
        <v>#N/A</v>
      </c>
    </row>
    <row r="17" spans="1:6" x14ac:dyDescent="0.25">
      <c r="A17" s="2"/>
      <c r="B17" s="2"/>
      <c r="C17" s="2"/>
      <c r="D17" s="22"/>
      <c r="E17" s="2"/>
      <c r="F17" s="2"/>
    </row>
    <row r="19" spans="1:6" ht="24.75" customHeight="1" x14ac:dyDescent="0.25">
      <c r="B19" s="2" t="s">
        <v>232</v>
      </c>
      <c r="C19" s="129" t="s">
        <v>235</v>
      </c>
      <c r="D19" s="128" t="s">
        <v>236</v>
      </c>
      <c r="E19" s="136" t="s">
        <v>237</v>
      </c>
      <c r="F19" s="136"/>
    </row>
    <row r="20" spans="1:6" ht="24.75" customHeight="1" x14ac:dyDescent="0.25">
      <c r="B20" s="2" t="s">
        <v>233</v>
      </c>
      <c r="C20" s="129"/>
      <c r="D20" s="128"/>
      <c r="E20" s="136"/>
      <c r="F20" s="136"/>
    </row>
    <row r="21" spans="1:6" ht="24.75" customHeight="1" x14ac:dyDescent="0.25">
      <c r="B21" s="2" t="s">
        <v>234</v>
      </c>
      <c r="C21" s="129"/>
      <c r="D21" s="128"/>
      <c r="E21" s="136"/>
      <c r="F21" s="136"/>
    </row>
  </sheetData>
  <mergeCells count="3">
    <mergeCell ref="D19:D21"/>
    <mergeCell ref="C19:C21"/>
    <mergeCell ref="E19:F21"/>
  </mergeCells>
  <pageMargins left="0.7" right="0.7" top="0.75" bottom="0.75" header="0.3" footer="0.3"/>
  <pageSetup paperSize="9" scale="97" orientation="landscape"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
  <sheetViews>
    <sheetView topLeftCell="A5" workbookViewId="0">
      <selection sqref="A1:F21"/>
    </sheetView>
  </sheetViews>
  <sheetFormatPr defaultRowHeight="15" x14ac:dyDescent="0.25"/>
  <cols>
    <col min="1" max="1" width="9.7109375" customWidth="1"/>
    <col min="2" max="2" width="38.7109375" bestFit="1" customWidth="1"/>
    <col min="3" max="3" width="34" bestFit="1" customWidth="1"/>
    <col min="4" max="4" width="10.140625" bestFit="1" customWidth="1"/>
    <col min="5" max="5" width="11.28515625" bestFit="1" customWidth="1"/>
    <col min="6" max="6" width="10.285156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Sayfa2!B142</f>
        <v>Seracılık</v>
      </c>
      <c r="B3" s="72" t="str">
        <f>Sayfa2!C142</f>
        <v>SRP102 Örtü Altı Sebzeciliği I</v>
      </c>
      <c r="C3" s="2" t="str">
        <f>Sayfa2!E142</f>
        <v>Öğr. Gör. Dr. HATİCE ŞEYMA YÜCEL</v>
      </c>
      <c r="D3" s="22">
        <f>Sayfa2!F142</f>
        <v>45049</v>
      </c>
      <c r="E3" s="2" t="str">
        <f>Sayfa2!G142</f>
        <v>10:45 - 12:00</v>
      </c>
      <c r="F3" s="2" t="str">
        <f>Sayfa2!H142</f>
        <v>ONLİNE</v>
      </c>
    </row>
    <row r="4" spans="1:6" x14ac:dyDescent="0.25">
      <c r="A4" s="2" t="str">
        <f>Sayfa2!B143</f>
        <v>Seracılık</v>
      </c>
      <c r="B4" s="72" t="str">
        <f>Sayfa2!C143</f>
        <v>SRP108 Süs Bitkileri I</v>
      </c>
      <c r="C4" s="2" t="str">
        <f>Sayfa2!E143</f>
        <v>Öğr. Gör. İLKNUR ZEREN ÇETİN</v>
      </c>
      <c r="D4" s="22">
        <f>Sayfa2!F143</f>
        <v>45052</v>
      </c>
      <c r="E4" s="2" t="str">
        <f>Sayfa2!G143</f>
        <v>10:45 - 12:00</v>
      </c>
      <c r="F4" s="2" t="str">
        <f>Sayfa2!H143</f>
        <v>ONLİNE</v>
      </c>
    </row>
    <row r="5" spans="1:6" x14ac:dyDescent="0.25">
      <c r="A5" s="2" t="str">
        <f>Sayfa2!B144</f>
        <v>Seracılık</v>
      </c>
      <c r="B5" s="72" t="str">
        <f>Sayfa2!C144</f>
        <v>SRP110 Sebze Islahı</v>
      </c>
      <c r="C5" s="2" t="str">
        <f>Sayfa2!E144</f>
        <v>Öğr. Gör. Dr. HATİCE ŞEYMA YÜCEL</v>
      </c>
      <c r="D5" s="22">
        <f>Sayfa2!F144</f>
        <v>45053</v>
      </c>
      <c r="E5" s="2" t="str">
        <f>Sayfa2!G144</f>
        <v>10:45 - 12:00</v>
      </c>
      <c r="F5" s="2" t="str">
        <f>Sayfa2!H144</f>
        <v>ONLİNE</v>
      </c>
    </row>
    <row r="6" spans="1:6" x14ac:dyDescent="0.25">
      <c r="A6" s="2" t="str">
        <f>Sayfa2!B145</f>
        <v>Seracılık</v>
      </c>
      <c r="B6" s="72" t="str">
        <f>Sayfa2!C145</f>
        <v>SRP112 Sera Yapım Tekniği</v>
      </c>
      <c r="C6" s="2" t="str">
        <f>Sayfa2!E145</f>
        <v>Dr. Öğr. Üyesi FİKRET ÖZKARAMAN</v>
      </c>
      <c r="D6" s="22">
        <f>Sayfa2!F145</f>
        <v>45050</v>
      </c>
      <c r="E6" s="2" t="str">
        <f>Sayfa2!G145</f>
        <v>10:45 - 12:00</v>
      </c>
      <c r="F6" s="2" t="str">
        <f>Sayfa2!H145</f>
        <v>ONLİNE</v>
      </c>
    </row>
    <row r="7" spans="1:6" x14ac:dyDescent="0.25">
      <c r="A7" s="2" t="str">
        <f>Sayfa2!B146</f>
        <v>Seracılık</v>
      </c>
      <c r="B7" s="72" t="str">
        <f>Sayfa2!C146</f>
        <v>SRP116 Bitki Besleme ve Toprak Verimliliği</v>
      </c>
      <c r="C7" s="2" t="str">
        <f>Sayfa2!E146</f>
        <v>Dr. Öğr. Üyesi MELİKE ÇEBİ KILIÇOĞLU</v>
      </c>
      <c r="D7" s="22">
        <f>Sayfa2!F146</f>
        <v>45048</v>
      </c>
      <c r="E7" s="2" t="str">
        <f>Sayfa2!G146</f>
        <v>10:45 - 12:00</v>
      </c>
      <c r="F7" s="2" t="str">
        <f>Sayfa2!H146</f>
        <v>ONLİNE</v>
      </c>
    </row>
    <row r="8" spans="1:6" x14ac:dyDescent="0.25">
      <c r="A8" s="2" t="str">
        <f>Sayfa2!B147</f>
        <v>Seracılık</v>
      </c>
      <c r="B8" s="72" t="str">
        <f>Sayfa2!C147</f>
        <v>SRP118 Sebze Tohumculuğu</v>
      </c>
      <c r="C8" s="2" t="str">
        <f>Sayfa2!E147</f>
        <v>Öğr. Gör. Dr. HATİCE ŞEYMA YÜCEL</v>
      </c>
      <c r="D8" s="22">
        <f>Sayfa2!F147</f>
        <v>45051</v>
      </c>
      <c r="E8" s="2" t="str">
        <f>Sayfa2!G147</f>
        <v>10:45 - 12:00</v>
      </c>
      <c r="F8" s="2" t="str">
        <f>Sayfa2!H147</f>
        <v>ONLİNE</v>
      </c>
    </row>
    <row r="9" spans="1:6" x14ac:dyDescent="0.25">
      <c r="A9" s="2" t="str">
        <f>Sayfa2!B148</f>
        <v>Seracılık</v>
      </c>
      <c r="B9" s="72" t="str">
        <f>Sayfa2!C148</f>
        <v>SRP202 Örtü Altı Sebzeciliği-II</v>
      </c>
      <c r="C9" s="2" t="str">
        <f>Sayfa2!E148</f>
        <v>Dr. Öğr. Üyesi FİKRET ÖZKARAMAN</v>
      </c>
      <c r="D9" s="22">
        <f>Sayfa2!F148</f>
        <v>45048</v>
      </c>
      <c r="E9" s="2" t="str">
        <f>Sayfa2!G148</f>
        <v>13:00 - 14:15</v>
      </c>
      <c r="F9" s="2" t="str">
        <f>Sayfa2!H148</f>
        <v>ONLİNE</v>
      </c>
    </row>
    <row r="10" spans="1:6" x14ac:dyDescent="0.25">
      <c r="A10" s="2" t="str">
        <f>Sayfa2!B149</f>
        <v>Seracılık</v>
      </c>
      <c r="B10" s="72" t="str">
        <f>Sayfa2!C149</f>
        <v>SRP204 Sebze ve Süs Bitkileri Hastalıkları</v>
      </c>
      <c r="C10" s="2" t="str">
        <f>Sayfa2!E149</f>
        <v>Araş.Gör.Dr. Bayram KANSU</v>
      </c>
      <c r="D10" s="22">
        <f>Sayfa2!F149</f>
        <v>45049</v>
      </c>
      <c r="E10" s="2" t="str">
        <f>Sayfa2!G149</f>
        <v>13:00 - 14:15</v>
      </c>
      <c r="F10" s="2" t="str">
        <f>Sayfa2!H149</f>
        <v>ONLİNE</v>
      </c>
    </row>
    <row r="11" spans="1:6" x14ac:dyDescent="0.25">
      <c r="A11" s="2" t="str">
        <f>Sayfa2!B150</f>
        <v>Seracılık</v>
      </c>
      <c r="B11" s="72" t="str">
        <f>Sayfa2!C150</f>
        <v>SRP206 Topraksız Tarım</v>
      </c>
      <c r="C11" s="2" t="str">
        <f>Sayfa2!E150</f>
        <v>Dr. Öğr. Üyesi DİLEK KANDEMİR</v>
      </c>
      <c r="D11" s="22">
        <f>Sayfa2!F150</f>
        <v>45050</v>
      </c>
      <c r="E11" s="2" t="str">
        <f>Sayfa2!G150</f>
        <v>13:00 - 14:15</v>
      </c>
      <c r="F11" s="2" t="str">
        <f>Sayfa2!H150</f>
        <v>ONLİNE</v>
      </c>
    </row>
    <row r="12" spans="1:6" x14ac:dyDescent="0.25">
      <c r="A12" s="2" t="str">
        <f>Sayfa2!B151</f>
        <v>Seracılık</v>
      </c>
      <c r="B12" s="72" t="str">
        <f>Sayfa2!C151</f>
        <v>SRP208 Seracılıkta Yeni Gelişmeler</v>
      </c>
      <c r="C12" s="2" t="str">
        <f>Sayfa2!E151</f>
        <v>Dr. Öğr. Üyesi DİLEK KANDEMİR</v>
      </c>
      <c r="D12" s="22">
        <f>Sayfa2!F151</f>
        <v>45053</v>
      </c>
      <c r="E12" s="2" t="str">
        <f>Sayfa2!G151</f>
        <v>13:00 - 14:15</v>
      </c>
      <c r="F12" s="2" t="str">
        <f>Sayfa2!H151</f>
        <v>ONLİNE</v>
      </c>
    </row>
    <row r="13" spans="1:6" x14ac:dyDescent="0.25">
      <c r="A13" s="2" t="str">
        <f>Sayfa2!B152</f>
        <v>Seracılık</v>
      </c>
      <c r="B13" s="72" t="str">
        <f>Sayfa2!C152</f>
        <v>SRP210 Süs Bitkileri-II</v>
      </c>
      <c r="C13" s="2" t="str">
        <f>Sayfa2!E152</f>
        <v>Öğr. Gör. ELİF DURMUŞ</v>
      </c>
      <c r="D13" s="22">
        <f>Sayfa2!F152</f>
        <v>45052</v>
      </c>
      <c r="E13" s="2" t="str">
        <f>Sayfa2!G152</f>
        <v>13:00 - 14:15</v>
      </c>
      <c r="F13" s="2" t="str">
        <f>Sayfa2!H152</f>
        <v>ONLİNE</v>
      </c>
    </row>
    <row r="14" spans="1:6" x14ac:dyDescent="0.25">
      <c r="A14" s="2" t="str">
        <f>Sayfa2!B153</f>
        <v>Seracılık</v>
      </c>
      <c r="B14" s="72" t="str">
        <f>Sayfa2!C153</f>
        <v>SRP216 Tarım ve Çevre</v>
      </c>
      <c r="C14" s="2" t="str">
        <f>Sayfa2!E153</f>
        <v>Dr. Öğr. Üyesi MELİKE ÇEBİ KILIÇOĞLU</v>
      </c>
      <c r="D14" s="22">
        <f>Sayfa2!F153</f>
        <v>45046</v>
      </c>
      <c r="E14" s="2" t="str">
        <f>Sayfa2!G153</f>
        <v>13:00 - 14:15</v>
      </c>
      <c r="F14" s="2" t="str">
        <f>Sayfa2!H153</f>
        <v>ONLİNE</v>
      </c>
    </row>
    <row r="15" spans="1:6" x14ac:dyDescent="0.25">
      <c r="A15" s="2" t="str">
        <f>Sayfa2!B154</f>
        <v>Seracılık</v>
      </c>
      <c r="B15" s="72" t="str">
        <f>Sayfa2!C154</f>
        <v>SRP218 Örtüaltı Meyve Yetiştirme Teknikleri</v>
      </c>
      <c r="C15" s="2" t="str">
        <f>Sayfa2!E154</f>
        <v>Öğr. Gör. Dr. HATİCE ŞEYMA YÜCEL</v>
      </c>
      <c r="D15" s="22">
        <f>Sayfa2!F154</f>
        <v>45051</v>
      </c>
      <c r="E15" s="2" t="str">
        <f>Sayfa2!G154</f>
        <v>13:00 - 14:15</v>
      </c>
      <c r="F15" s="2" t="str">
        <f>Sayfa2!H154</f>
        <v>ONLİNE</v>
      </c>
    </row>
    <row r="16" spans="1:6" hidden="1" x14ac:dyDescent="0.25">
      <c r="A16" s="2" t="str">
        <f>Sayfa2!B155</f>
        <v>Seracılık</v>
      </c>
      <c r="B16" s="2" t="str">
        <f>Sayfa2!C155</f>
        <v>YDA102 Almanca II</v>
      </c>
      <c r="C16" s="2" t="str">
        <f>Sayfa2!E155</f>
        <v>Öğr. Gör. NESLİHAN ACAR</v>
      </c>
      <c r="D16" s="22" t="e">
        <f>Sayfa2!F155</f>
        <v>#N/A</v>
      </c>
      <c r="E16" s="2" t="e">
        <f>Sayfa2!G155</f>
        <v>#N/A</v>
      </c>
      <c r="F16" s="2" t="e">
        <f>Sayfa2!H155</f>
        <v>#N/A</v>
      </c>
    </row>
    <row r="17" spans="1:6" x14ac:dyDescent="0.25">
      <c r="A17" s="2"/>
      <c r="B17" s="2"/>
      <c r="C17" s="2"/>
      <c r="D17" s="2"/>
      <c r="E17" s="2"/>
      <c r="F17" s="2"/>
    </row>
    <row r="19" spans="1:6" ht="29.25" customHeight="1" x14ac:dyDescent="0.25">
      <c r="B19" s="2" t="s">
        <v>232</v>
      </c>
      <c r="C19" s="129" t="s">
        <v>235</v>
      </c>
      <c r="D19" s="128" t="s">
        <v>236</v>
      </c>
      <c r="E19" s="136" t="s">
        <v>237</v>
      </c>
      <c r="F19" s="136"/>
    </row>
    <row r="20" spans="1:6" ht="29.25" customHeight="1" x14ac:dyDescent="0.25">
      <c r="B20" s="2" t="s">
        <v>233</v>
      </c>
      <c r="C20" s="129"/>
      <c r="D20" s="128"/>
      <c r="E20" s="136"/>
      <c r="F20" s="136"/>
    </row>
    <row r="21" spans="1:6" ht="29.25" customHeight="1" x14ac:dyDescent="0.25">
      <c r="B21" s="2" t="s">
        <v>234</v>
      </c>
      <c r="C21" s="129"/>
      <c r="D21" s="128"/>
      <c r="E21" s="136"/>
      <c r="F21" s="136"/>
    </row>
  </sheetData>
  <mergeCells count="3">
    <mergeCell ref="D19:D21"/>
    <mergeCell ref="C19:C21"/>
    <mergeCell ref="E19:F21"/>
  </mergeCells>
  <pageMargins left="0.7" right="0.7" top="0.75" bottom="0.75" header="0.3" footer="0.3"/>
  <pageSetup paperSize="9" orientation="landscape"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zoomScaleNormal="100" workbookViewId="0">
      <selection sqref="A1:F20"/>
    </sheetView>
  </sheetViews>
  <sheetFormatPr defaultRowHeight="15" x14ac:dyDescent="0.25"/>
  <cols>
    <col min="1" max="1" width="21" customWidth="1"/>
    <col min="2" max="2" width="45.7109375" bestFit="1" customWidth="1"/>
    <col min="3" max="3" width="34" bestFit="1" customWidth="1"/>
    <col min="4" max="4" width="10.140625" bestFit="1" customWidth="1"/>
    <col min="5" max="5" width="11.285156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Sayfa2!B157</f>
        <v>Tarım Makinaları</v>
      </c>
      <c r="B3" s="2" t="str">
        <f>Sayfa2!C157</f>
        <v>TMP102 Fizik</v>
      </c>
      <c r="C3" s="72" t="str">
        <f>Sayfa2!E157</f>
        <v>Öğr. Gör. Hakan BÜLBÜL</v>
      </c>
      <c r="D3" s="22">
        <f>Sayfa2!F157</f>
        <v>45045</v>
      </c>
      <c r="E3" s="2" t="str">
        <f>Sayfa2!G157</f>
        <v>10:45 - 12:00</v>
      </c>
      <c r="F3" s="2" t="str">
        <f>Sayfa2!H157</f>
        <v>ONLİNE</v>
      </c>
    </row>
    <row r="4" spans="1:6" x14ac:dyDescent="0.25">
      <c r="A4" s="2" t="str">
        <f>Sayfa2!B158</f>
        <v>Tarım Makinaları</v>
      </c>
      <c r="B4" s="2" t="str">
        <f>Sayfa2!C158</f>
        <v>TMP104 Ekim-Dikim ve Gübreleme Makineleri</v>
      </c>
      <c r="C4" s="72" t="str">
        <f>Sayfa2!E158</f>
        <v>Dr. Öğr. Üyesi HÜSEYİN SAUK</v>
      </c>
      <c r="D4" s="22">
        <f>Sayfa2!F158</f>
        <v>45049</v>
      </c>
      <c r="E4" s="2" t="str">
        <f>Sayfa2!G158</f>
        <v>10:45 - 12:00</v>
      </c>
      <c r="F4" s="2" t="str">
        <f>Sayfa2!H158</f>
        <v>ONLİNE</v>
      </c>
    </row>
    <row r="5" spans="1:6" x14ac:dyDescent="0.25">
      <c r="A5" s="2" t="str">
        <f>Sayfa2!B159</f>
        <v>Tarım Makinaları</v>
      </c>
      <c r="B5" s="2" t="str">
        <f>Sayfa2!C159</f>
        <v>TMP106 Termik Motorlar</v>
      </c>
      <c r="C5" s="72" t="str">
        <f>Sayfa2!E159</f>
        <v>Dr. Öğr. Üyesi ALİ TEKGÜLER</v>
      </c>
      <c r="D5" s="22">
        <f>Sayfa2!F159</f>
        <v>45051</v>
      </c>
      <c r="E5" s="2" t="str">
        <f>Sayfa2!G159</f>
        <v>10:45 - 12:00</v>
      </c>
      <c r="F5" s="2" t="str">
        <f>Sayfa2!H159</f>
        <v>ONLİNE</v>
      </c>
    </row>
    <row r="6" spans="1:6" x14ac:dyDescent="0.25">
      <c r="A6" s="2" t="str">
        <f>Sayfa2!B160</f>
        <v>Tarım Makinaları</v>
      </c>
      <c r="B6" s="2" t="str">
        <f>Sayfa2!C160</f>
        <v>TMP112 Genel Bahçe Bitkileri</v>
      </c>
      <c r="C6" s="72" t="str">
        <f>Sayfa2!E160</f>
        <v>Öğr. Gör. Dr. HATİCE ŞEYMA YÜCEL</v>
      </c>
      <c r="D6" s="22">
        <f>Sayfa2!F160</f>
        <v>45046</v>
      </c>
      <c r="E6" s="2" t="str">
        <f>Sayfa2!G160</f>
        <v>10:45 - 12:00</v>
      </c>
      <c r="F6" s="2" t="str">
        <f>Sayfa2!H160</f>
        <v>ONLİNE</v>
      </c>
    </row>
    <row r="7" spans="1:6" x14ac:dyDescent="0.25">
      <c r="A7" s="2" t="str">
        <f>Sayfa2!B161</f>
        <v>Tarım Makinaları</v>
      </c>
      <c r="B7" s="2" t="str">
        <f>Sayfa2!C161</f>
        <v>TMP116 Bilgisayar Destekli Çizim</v>
      </c>
      <c r="C7" s="72" t="str">
        <f>Sayfa2!E161</f>
        <v>Dr. Öğr. Üyesi ALİ TEKGÜLER</v>
      </c>
      <c r="D7" s="22">
        <f>Sayfa2!F161</f>
        <v>45050</v>
      </c>
      <c r="E7" s="2" t="str">
        <f>Sayfa2!G161</f>
        <v>10:45 - 12:00</v>
      </c>
      <c r="F7" s="2" t="str">
        <f>Sayfa2!H161</f>
        <v>ONLİNE</v>
      </c>
    </row>
    <row r="8" spans="1:6" x14ac:dyDescent="0.25">
      <c r="A8" s="2" t="str">
        <f>Sayfa2!B162</f>
        <v>Tarım Makinaları</v>
      </c>
      <c r="B8" s="2" t="str">
        <f>Sayfa2!C162</f>
        <v>TMP122 Makine Teknik Resmi</v>
      </c>
      <c r="C8" s="72" t="str">
        <f>Sayfa2!E162</f>
        <v>Doç. Dr. TANER YILDIZ</v>
      </c>
      <c r="D8" s="22">
        <f>Sayfa2!F162</f>
        <v>45049</v>
      </c>
      <c r="E8" s="2" t="str">
        <f>Sayfa2!G162</f>
        <v>13:00 - 14:15</v>
      </c>
      <c r="F8" s="2" t="str">
        <f>Sayfa2!H162</f>
        <v>ONLİNE</v>
      </c>
    </row>
    <row r="9" spans="1:6" x14ac:dyDescent="0.25">
      <c r="A9" s="2" t="str">
        <f>Sayfa2!B163</f>
        <v>Tarım Makinaları</v>
      </c>
      <c r="B9" s="2" t="str">
        <f>Sayfa2!C163</f>
        <v>TMP202 Tarım Traktörleri</v>
      </c>
      <c r="C9" s="72" t="str">
        <f>Sayfa2!E163</f>
        <v>Dr. Öğr. Üyesi KEMAL ÇAĞATAY SELVİ</v>
      </c>
      <c r="D9" s="22">
        <f>Sayfa2!F163</f>
        <v>45048</v>
      </c>
      <c r="E9" s="2" t="str">
        <f>Sayfa2!G163</f>
        <v>13:00 - 14:15</v>
      </c>
      <c r="F9" s="2" t="str">
        <f>Sayfa2!H163</f>
        <v>ONLİNE</v>
      </c>
    </row>
    <row r="10" spans="1:6" x14ac:dyDescent="0.25">
      <c r="A10" s="2" t="str">
        <f>Sayfa2!B164</f>
        <v>Tarım Makinaları</v>
      </c>
      <c r="B10" s="2" t="str">
        <f>Sayfa2!C164</f>
        <v>TMP204 Ürün İşleme Makineleri</v>
      </c>
      <c r="C10" s="72" t="str">
        <f>Sayfa2!E164</f>
        <v>Araş. Gör. Dr. ELÇİN YEŞİLOĞLU ÇEVHER</v>
      </c>
      <c r="D10" s="22">
        <f>Sayfa2!F164</f>
        <v>45045</v>
      </c>
      <c r="E10" s="2" t="str">
        <f>Sayfa2!G164</f>
        <v>13:00 - 14:15</v>
      </c>
      <c r="F10" s="2" t="str">
        <f>Sayfa2!H164</f>
        <v>ONLİNE</v>
      </c>
    </row>
    <row r="11" spans="1:6" x14ac:dyDescent="0.25">
      <c r="A11" s="2" t="str">
        <f>Sayfa2!B165</f>
        <v>Tarım Makinaları</v>
      </c>
      <c r="B11" s="2" t="str">
        <f>Sayfa2!C165</f>
        <v>TMP206 İçsel Tarım Mekanizasyonu</v>
      </c>
      <c r="C11" s="72" t="str">
        <f>Sayfa2!E165</f>
        <v>Dr. Öğr. Üyesi HÜSEYİN SAUK</v>
      </c>
      <c r="D11" s="22">
        <f>Sayfa2!F165</f>
        <v>45050</v>
      </c>
      <c r="E11" s="2" t="str">
        <f>Sayfa2!G165</f>
        <v>13:00 - 14:15</v>
      </c>
      <c r="F11" s="2" t="str">
        <f>Sayfa2!H165</f>
        <v>ONLİNE</v>
      </c>
    </row>
    <row r="12" spans="1:6" x14ac:dyDescent="0.25">
      <c r="A12" s="2" t="str">
        <f>Sayfa2!B166</f>
        <v>Tarım Makinaları</v>
      </c>
      <c r="B12" s="2" t="str">
        <f>Sayfa2!C166</f>
        <v>TMP208 Mezuniyet Çalışması</v>
      </c>
      <c r="C12" s="72" t="str">
        <f>Sayfa2!E166</f>
        <v>Doç. Dr. TANER YILDIZ</v>
      </c>
      <c r="D12" s="22">
        <f>Sayfa2!F166</f>
        <v>45046</v>
      </c>
      <c r="E12" s="2" t="str">
        <f>Sayfa2!G166</f>
        <v>13:00 - 14:15</v>
      </c>
      <c r="F12" s="2" t="str">
        <f>Sayfa2!H166</f>
        <v>ONLİNE</v>
      </c>
    </row>
    <row r="13" spans="1:6" x14ac:dyDescent="0.25">
      <c r="A13" s="2" t="str">
        <f>Sayfa2!B167</f>
        <v>Tarım Makinaları</v>
      </c>
      <c r="B13" s="2" t="str">
        <f>Sayfa2!C167</f>
        <v>TMP212 Bilgisayar Destekli Modelleme</v>
      </c>
      <c r="C13" s="72" t="str">
        <f>Sayfa2!E167</f>
        <v>Dr. Öğr. Üyesi KEMAL ÇAĞATAY SELVİ</v>
      </c>
      <c r="D13" s="22">
        <f>Sayfa2!F167</f>
        <v>45048</v>
      </c>
      <c r="E13" s="2" t="str">
        <f>Sayfa2!G167</f>
        <v>10:45 - 12:00</v>
      </c>
      <c r="F13" s="2" t="str">
        <f>Sayfa2!H167</f>
        <v>ONLİNE</v>
      </c>
    </row>
    <row r="14" spans="1:6" x14ac:dyDescent="0.25">
      <c r="A14" s="2" t="str">
        <f>Sayfa2!B168</f>
        <v>Tarım Makinaları</v>
      </c>
      <c r="B14" s="2" t="str">
        <f>Sayfa2!C168</f>
        <v>TMP214 Su Çıkarma Makineleri</v>
      </c>
      <c r="C14" s="72" t="str">
        <f>Sayfa2!E168</f>
        <v>Dr. Öğr. Üyesi ALİ TEKGÜLER</v>
      </c>
      <c r="D14" s="22">
        <f>Sayfa2!F168</f>
        <v>45051</v>
      </c>
      <c r="E14" s="2" t="str">
        <f>Sayfa2!G168</f>
        <v>13:00 - 14:15</v>
      </c>
      <c r="F14" s="2" t="str">
        <f>Sayfa2!H168</f>
        <v>ONLİNE</v>
      </c>
    </row>
    <row r="15" spans="1:6" x14ac:dyDescent="0.25">
      <c r="A15" s="2"/>
      <c r="B15" s="2"/>
      <c r="C15" s="2"/>
      <c r="D15" s="22"/>
      <c r="E15" s="2"/>
      <c r="F15" s="2"/>
    </row>
    <row r="16" spans="1:6" x14ac:dyDescent="0.25">
      <c r="D16" s="30"/>
    </row>
    <row r="17" spans="2:6" ht="26.25" customHeight="1" x14ac:dyDescent="0.25">
      <c r="B17" s="2" t="s">
        <v>232</v>
      </c>
      <c r="C17" s="129" t="s">
        <v>235</v>
      </c>
      <c r="D17" s="140" t="s">
        <v>236</v>
      </c>
      <c r="E17" s="136" t="s">
        <v>237</v>
      </c>
      <c r="F17" s="136"/>
    </row>
    <row r="18" spans="2:6" ht="26.25" customHeight="1" x14ac:dyDescent="0.25">
      <c r="B18" s="2" t="s">
        <v>233</v>
      </c>
      <c r="C18" s="129"/>
      <c r="D18" s="140"/>
      <c r="E18" s="136"/>
      <c r="F18" s="136"/>
    </row>
    <row r="19" spans="2:6" ht="26.25" customHeight="1" x14ac:dyDescent="0.25">
      <c r="B19" s="2" t="s">
        <v>234</v>
      </c>
      <c r="C19" s="129"/>
      <c r="D19" s="140"/>
      <c r="E19" s="136"/>
      <c r="F19" s="136"/>
    </row>
  </sheetData>
  <mergeCells count="3">
    <mergeCell ref="C17:C19"/>
    <mergeCell ref="D17:D19"/>
    <mergeCell ref="E17:F19"/>
  </mergeCells>
  <pageMargins left="0.7" right="0.7" top="0.75" bottom="0.75" header="0.3" footer="0.3"/>
  <pageSetup paperSize="9" scale="99" orientation="landscape"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abSelected="1" topLeftCell="A5" zoomScaleNormal="100" workbookViewId="0">
      <selection sqref="A1:F25"/>
    </sheetView>
  </sheetViews>
  <sheetFormatPr defaultRowHeight="15" x14ac:dyDescent="0.25"/>
  <cols>
    <col min="1" max="1" width="26" bestFit="1" customWidth="1"/>
    <col min="2" max="2" width="47.7109375" bestFit="1" customWidth="1"/>
    <col min="3" max="3" width="34" bestFit="1" customWidth="1"/>
    <col min="4" max="4" width="10.140625" bestFit="1" customWidth="1"/>
    <col min="5" max="5" width="11.7109375" bestFit="1" customWidth="1"/>
    <col min="6" max="6" width="8.5703125" bestFit="1" customWidth="1"/>
  </cols>
  <sheetData>
    <row r="1" spans="1:6" x14ac:dyDescent="0.25">
      <c r="A1" s="29"/>
    </row>
    <row r="2" spans="1:6" x14ac:dyDescent="0.25">
      <c r="A2" s="31" t="s">
        <v>64</v>
      </c>
      <c r="B2" s="31" t="s">
        <v>60</v>
      </c>
      <c r="C2" s="31" t="s">
        <v>17</v>
      </c>
      <c r="D2" s="32" t="s">
        <v>61</v>
      </c>
      <c r="E2" s="32" t="s">
        <v>63</v>
      </c>
      <c r="F2" s="32" t="s">
        <v>62</v>
      </c>
    </row>
    <row r="3" spans="1:6" x14ac:dyDescent="0.25">
      <c r="A3" s="2" t="str">
        <f>Sayfa2!B170</f>
        <v>Turizm ve Otel İşletmeciliği</v>
      </c>
      <c r="B3" s="72" t="str">
        <f>Sayfa2!C170</f>
        <v>TOİ136 Otel İşletmeciliği</v>
      </c>
      <c r="C3" s="2" t="str">
        <f>Sayfa2!E170</f>
        <v>Öğr. Gör. SEYİT ALİ ÇELİK</v>
      </c>
      <c r="D3" s="22">
        <f>Sayfa2!F170</f>
        <v>45049</v>
      </c>
      <c r="E3" s="2" t="str">
        <f>Sayfa2!G170</f>
        <v>13:00 - 14:15</v>
      </c>
      <c r="F3" s="2" t="str">
        <f>Sayfa2!H170</f>
        <v>ONLİNE</v>
      </c>
    </row>
    <row r="4" spans="1:6" x14ac:dyDescent="0.25">
      <c r="A4" s="2" t="str">
        <f>Sayfa2!B171</f>
        <v>Turizm ve Otel İşletmeciliği</v>
      </c>
      <c r="B4" s="72" t="str">
        <f>Sayfa2!C171</f>
        <v>TOİ138 Önbüroda Oda İşlemleri</v>
      </c>
      <c r="C4" s="2" t="str">
        <f>Sayfa2!E171</f>
        <v>Öğr. Gör. SEYİT ALİ ÇELİK</v>
      </c>
      <c r="D4" s="22">
        <f>Sayfa2!F171</f>
        <v>45046</v>
      </c>
      <c r="E4" s="2" t="str">
        <f>Sayfa2!G171</f>
        <v>09:15 -10:30</v>
      </c>
      <c r="F4" s="2" t="str">
        <f>Sayfa2!H171</f>
        <v>ONLİNE</v>
      </c>
    </row>
    <row r="5" spans="1:6" x14ac:dyDescent="0.25">
      <c r="A5" s="2" t="str">
        <f>Sayfa2!B172</f>
        <v>Turizm ve Otel İşletmeciliği</v>
      </c>
      <c r="B5" s="72" t="str">
        <f>Sayfa2!C172</f>
        <v>TOİ140 Turizm Coğrafyası</v>
      </c>
      <c r="C5" s="2" t="str">
        <f>Sayfa2!E172</f>
        <v>Öğr. Gör. TAHSİN ÖZBEK</v>
      </c>
      <c r="D5" s="22">
        <f>Sayfa2!F172</f>
        <v>45048</v>
      </c>
      <c r="E5" s="2" t="str">
        <f>Sayfa2!G172</f>
        <v>09:15 -10:30</v>
      </c>
      <c r="F5" s="2" t="str">
        <f>Sayfa2!H172</f>
        <v>ONLİNE</v>
      </c>
    </row>
    <row r="6" spans="1:6" x14ac:dyDescent="0.25">
      <c r="A6" s="2" t="str">
        <f>Sayfa2!B173</f>
        <v>Turizm ve Otel İşletmeciliği</v>
      </c>
      <c r="B6" s="72" t="str">
        <f>Sayfa2!C173</f>
        <v>TOİ142 Otelcilik Otomasyon Sistemleri</v>
      </c>
      <c r="C6" s="2" t="str">
        <f>Sayfa2!E173</f>
        <v>Öğr. Gör. SEYİT ALİ ÇELİK</v>
      </c>
      <c r="D6" s="22">
        <f>Sayfa2!F173</f>
        <v>45052</v>
      </c>
      <c r="E6" s="2" t="str">
        <f>Sayfa2!G173</f>
        <v>09:15 -10:30</v>
      </c>
      <c r="F6" s="2" t="str">
        <f>Sayfa2!H173</f>
        <v>ONLİNE</v>
      </c>
    </row>
    <row r="7" spans="1:6" x14ac:dyDescent="0.25">
      <c r="A7" s="2" t="str">
        <f>Sayfa2!B174</f>
        <v>Turizm ve Otel İşletmeciliği</v>
      </c>
      <c r="B7" s="72" t="str">
        <f>Sayfa2!C174</f>
        <v>TOİ144 Mutfak Hizmetleri Yönetimi</v>
      </c>
      <c r="C7" s="2" t="str">
        <f>Sayfa2!E174</f>
        <v>Öğr. Gör. TAHSİN ÖZBEK</v>
      </c>
      <c r="D7" s="22">
        <f>Sayfa2!F174</f>
        <v>45049</v>
      </c>
      <c r="E7" s="2" t="str">
        <f>Sayfa2!G174</f>
        <v>09:15 -10:30</v>
      </c>
      <c r="F7" s="2" t="str">
        <f>Sayfa2!H174</f>
        <v>ONLİNE</v>
      </c>
    </row>
    <row r="8" spans="1:6" x14ac:dyDescent="0.25">
      <c r="A8" s="2" t="str">
        <f>Sayfa2!B175</f>
        <v>Turizm ve Otel İşletmeciliği</v>
      </c>
      <c r="B8" s="72" t="str">
        <f>Sayfa2!C175</f>
        <v>TOİ146 Genel Muhasebe</v>
      </c>
      <c r="C8" s="2" t="str">
        <f>Sayfa2!E175</f>
        <v>Öğr. Gör. MUSTAFA ÖCAL</v>
      </c>
      <c r="D8" s="22">
        <f>Sayfa2!F175</f>
        <v>45050</v>
      </c>
      <c r="E8" s="2" t="str">
        <f>Sayfa2!G175</f>
        <v>09:15 -10:30</v>
      </c>
      <c r="F8" s="2" t="str">
        <f>Sayfa2!H175</f>
        <v>ONLİNE</v>
      </c>
    </row>
    <row r="9" spans="1:6" x14ac:dyDescent="0.25">
      <c r="A9" s="2" t="str">
        <f>Sayfa2!B176</f>
        <v>Turizm ve Otel İşletmeciliği</v>
      </c>
      <c r="B9" s="72" t="str">
        <f>Sayfa2!C176</f>
        <v>TOİ150 İş Sağlığı ve İş Güvenliği</v>
      </c>
      <c r="C9" s="2" t="str">
        <f>Sayfa2!E176</f>
        <v>Öğr. Gör. MUSTAFA ÖCAL</v>
      </c>
      <c r="D9" s="22">
        <f>Sayfa2!F176</f>
        <v>45051</v>
      </c>
      <c r="E9" s="2" t="str">
        <f>Sayfa2!G176</f>
        <v>09:15 -10:30</v>
      </c>
      <c r="F9" s="2" t="str">
        <f>Sayfa2!H176</f>
        <v>ONLİNE</v>
      </c>
    </row>
    <row r="10" spans="1:6" x14ac:dyDescent="0.25">
      <c r="A10" s="2" t="str">
        <f>Sayfa2!B177</f>
        <v>Turizm ve Otel İşletmeciliği</v>
      </c>
      <c r="B10" s="72" t="str">
        <f>Sayfa2!C177</f>
        <v>TOİ202 Mesleki Yabancı Dil-II (Rusça,Almanca,İngilizce)</v>
      </c>
      <c r="C10" s="2" t="str">
        <f>Sayfa2!E177</f>
        <v>Öğr. Gör. Dr. OLCAY ÖZIŞIK YAPICI</v>
      </c>
      <c r="D10" s="22">
        <f>Sayfa2!F177</f>
        <v>45050</v>
      </c>
      <c r="E10" s="2" t="str">
        <f>Sayfa2!G177</f>
        <v>13:00 - 14:15</v>
      </c>
      <c r="F10" s="2" t="str">
        <f>Sayfa2!H177</f>
        <v>ONLİNE</v>
      </c>
    </row>
    <row r="11" spans="1:6" x14ac:dyDescent="0.25">
      <c r="A11" s="2" t="str">
        <f>Sayfa2!B178</f>
        <v>Turizm ve Otel İşletmeciliği</v>
      </c>
      <c r="B11" s="72" t="str">
        <f>Sayfa2!C178</f>
        <v>TOİ208 İnsan Kaynakları Yönetimi</v>
      </c>
      <c r="C11" s="2" t="str">
        <f>Sayfa2!E178</f>
        <v>Öğr. Gör. SEYİT ALİ ÇELİK</v>
      </c>
      <c r="D11" s="22">
        <f>Sayfa2!F178</f>
        <v>45048</v>
      </c>
      <c r="E11" s="2" t="str">
        <f>Sayfa2!G178</f>
        <v>13:00 - 14:15</v>
      </c>
      <c r="F11" s="2" t="str">
        <f>Sayfa2!H178</f>
        <v>ONLİNE</v>
      </c>
    </row>
    <row r="12" spans="1:6" x14ac:dyDescent="0.25">
      <c r="A12" s="2" t="str">
        <f>Sayfa2!B179</f>
        <v>Turizm ve Otel İşletmeciliği</v>
      </c>
      <c r="B12" s="72" t="str">
        <f>Sayfa2!C179</f>
        <v>TOİ218 Yiyecek İçecek Servisi-II</v>
      </c>
      <c r="C12" s="2" t="str">
        <f>Sayfa2!E179</f>
        <v>Öğr. Gör. TAHSİN ÖZBEK</v>
      </c>
      <c r="D12" s="22">
        <f>Sayfa2!F179</f>
        <v>45051</v>
      </c>
      <c r="E12" s="2" t="str">
        <f>Sayfa2!G179</f>
        <v>13:00 - 14:15</v>
      </c>
      <c r="F12" s="2" t="str">
        <f>Sayfa2!H179</f>
        <v>ONLİNE</v>
      </c>
    </row>
    <row r="13" spans="1:6" x14ac:dyDescent="0.25">
      <c r="A13" s="2" t="str">
        <f>Sayfa2!B180</f>
        <v>Turizm ve Otel İşletmeciliği</v>
      </c>
      <c r="B13" s="72" t="str">
        <f>Sayfa2!C180</f>
        <v>TOİ222 Kongre ve Fuar Organizasyonu</v>
      </c>
      <c r="C13" s="2" t="str">
        <f>Sayfa2!E180</f>
        <v>Öğr. Gör. Dr. OLCAY ÖZIŞIK YAPICI</v>
      </c>
      <c r="D13" s="22">
        <f>Sayfa2!F180</f>
        <v>45046</v>
      </c>
      <c r="E13" s="2" t="str">
        <f>Sayfa2!G180</f>
        <v>13:00 - 14:15</v>
      </c>
      <c r="F13" s="2" t="str">
        <f>Sayfa2!H180</f>
        <v>ONLİNE</v>
      </c>
    </row>
    <row r="14" spans="1:6" x14ac:dyDescent="0.25">
      <c r="A14" s="2" t="str">
        <f>Sayfa2!B181</f>
        <v>Turizm ve Otel İşletmeciliği</v>
      </c>
      <c r="B14" s="72" t="str">
        <f>Sayfa2!C181</f>
        <v>TOİ224 Rekreasyon ve Animasyon Yönet</v>
      </c>
      <c r="C14" s="2" t="str">
        <f>Sayfa2!E181</f>
        <v>Öğr. Gör. Dr. OLCAY ÖZIŞIK YAPICI</v>
      </c>
      <c r="D14" s="22">
        <f>Sayfa2!F181</f>
        <v>45045</v>
      </c>
      <c r="E14" s="2" t="str">
        <f>Sayfa2!G181</f>
        <v>13:00 - 14:15</v>
      </c>
      <c r="F14" s="2" t="str">
        <f>Sayfa2!H181</f>
        <v>ONLİNE</v>
      </c>
    </row>
    <row r="15" spans="1:6" x14ac:dyDescent="0.25">
      <c r="A15" s="2" t="str">
        <f>Sayfa2!B182</f>
        <v>Turizm ve Otel İşletmeciliği</v>
      </c>
      <c r="B15" s="72" t="str">
        <f>Sayfa2!C182</f>
        <v>TOİ228 Kalite Güvencesi ve Standartları</v>
      </c>
      <c r="C15" s="2" t="str">
        <f>Sayfa2!E182</f>
        <v>Öğr. Gör. SEYİT ALİ ÇELİK</v>
      </c>
      <c r="D15" s="22">
        <f>Sayfa2!F182</f>
        <v>45052</v>
      </c>
      <c r="E15" s="2" t="str">
        <f>Sayfa2!G182</f>
        <v>13:00 - 14:15</v>
      </c>
      <c r="F15" s="2" t="str">
        <f>Sayfa2!H182</f>
        <v>ONLİNE</v>
      </c>
    </row>
    <row r="16" spans="1:6" hidden="1" x14ac:dyDescent="0.25">
      <c r="A16" s="2" t="str">
        <f>Sayfa2!B183</f>
        <v>Turizm ve Otel İşletmeciliği</v>
      </c>
      <c r="B16" s="72" t="str">
        <f>Sayfa2!C183</f>
        <v>TOİ244 İş Yeri Uygulaması</v>
      </c>
      <c r="C16" s="2" t="str">
        <f>Sayfa2!E183</f>
        <v>Öğr. Gör. Dr. OLCAY ÖZIŞIK YAPICI</v>
      </c>
      <c r="D16" s="22" t="e">
        <f>Sayfa2!F183</f>
        <v>#N/A</v>
      </c>
      <c r="E16" s="2" t="e">
        <f>Sayfa2!G183</f>
        <v>#N/A</v>
      </c>
      <c r="F16" s="2" t="e">
        <f>Sayfa2!H183</f>
        <v>#N/A</v>
      </c>
    </row>
    <row r="17" spans="1:6" hidden="1" x14ac:dyDescent="0.25">
      <c r="A17" s="2" t="str">
        <f>Sayfa2!B184</f>
        <v>Turizm ve Otel İşletmeciliği</v>
      </c>
      <c r="B17" s="72" t="str">
        <f>Sayfa2!C184</f>
        <v>TOİ246 İş Yeri Eğitimi</v>
      </c>
      <c r="C17" s="2" t="str">
        <f>Sayfa2!E184</f>
        <v>Öğr. Gör. Dr. OLCAY ÖZIŞIK YAPICI</v>
      </c>
      <c r="D17" s="22" t="e">
        <f>Sayfa2!F184</f>
        <v>#N/A</v>
      </c>
      <c r="E17" s="2" t="e">
        <f>Sayfa2!G184</f>
        <v>#N/A</v>
      </c>
      <c r="F17" s="2" t="e">
        <f>Sayfa2!H184</f>
        <v>#N/A</v>
      </c>
    </row>
    <row r="18" spans="1:6" x14ac:dyDescent="0.25">
      <c r="A18" s="2" t="str">
        <f>Sayfa2!B185</f>
        <v>Turizm ve Otel İşletmeciliği</v>
      </c>
      <c r="B18" s="72" t="str">
        <f>Sayfa2!C185</f>
        <v>TOİ248 Dünya Mutfakları</v>
      </c>
      <c r="C18" s="2" t="str">
        <f>Sayfa2!E185</f>
        <v>Öğr. Gör. TAHSİN ÖZBEK</v>
      </c>
      <c r="D18" s="22">
        <f>Sayfa2!F185</f>
        <v>45053</v>
      </c>
      <c r="E18" s="2" t="str">
        <f>Sayfa2!G185</f>
        <v>13:00 - 14:15</v>
      </c>
      <c r="F18" s="2" t="str">
        <f>Sayfa2!H185</f>
        <v>ONLİNE</v>
      </c>
    </row>
    <row r="19" spans="1:6" x14ac:dyDescent="0.25">
      <c r="A19" s="2" t="str">
        <f>Sayfa2!B186</f>
        <v>Turizm ve Otel İşletmeciliği</v>
      </c>
      <c r="B19" s="72" t="str">
        <f>Sayfa2!C186</f>
        <v>TOİ250 Turizm Sosyolojisi</v>
      </c>
      <c r="C19" s="2" t="str">
        <f>Sayfa2!E186</f>
        <v>Öğr. Gör. Dr. OLCAY ÖZIŞIK YAPICI</v>
      </c>
      <c r="D19" s="22">
        <f>Sayfa2!F186</f>
        <v>45045</v>
      </c>
      <c r="E19" s="2" t="str">
        <f>Sayfa2!G186</f>
        <v>10:45 - 12:00</v>
      </c>
      <c r="F19" s="2" t="str">
        <f>Sayfa2!H186</f>
        <v>ONLİNE</v>
      </c>
    </row>
    <row r="20" spans="1:6" hidden="1" x14ac:dyDescent="0.25">
      <c r="A20" s="2" t="str">
        <f>Sayfa2!B187</f>
        <v>Turizm ve Otel İşletmeciliği</v>
      </c>
      <c r="B20" s="72" t="str">
        <f>Sayfa2!C187</f>
        <v>YDA102 Almanca II</v>
      </c>
      <c r="C20" s="2" t="str">
        <f>Sayfa2!E187</f>
        <v>Öğr. Gör. NESLİHAN ACAR</v>
      </c>
      <c r="D20" s="22" t="e">
        <f>Sayfa2!F187</f>
        <v>#N/A</v>
      </c>
      <c r="E20" s="2" t="e">
        <f>Sayfa2!G187</f>
        <v>#N/A</v>
      </c>
      <c r="F20" s="2" t="e">
        <f>Sayfa2!H187</f>
        <v>#N/A</v>
      </c>
    </row>
    <row r="21" spans="1:6" x14ac:dyDescent="0.25">
      <c r="A21" s="2"/>
      <c r="B21" s="2"/>
      <c r="C21" s="2"/>
      <c r="D21" s="2"/>
      <c r="E21" s="2"/>
      <c r="F21" s="2"/>
    </row>
    <row r="23" spans="1:6" ht="27" customHeight="1" x14ac:dyDescent="0.25">
      <c r="B23" s="39" t="s">
        <v>232</v>
      </c>
      <c r="C23" s="129" t="s">
        <v>235</v>
      </c>
      <c r="D23" s="128" t="s">
        <v>236</v>
      </c>
      <c r="E23" s="136" t="s">
        <v>237</v>
      </c>
      <c r="F23" s="136"/>
    </row>
    <row r="24" spans="1:6" ht="27" customHeight="1" x14ac:dyDescent="0.25">
      <c r="B24" s="39" t="s">
        <v>233</v>
      </c>
      <c r="C24" s="129"/>
      <c r="D24" s="128"/>
      <c r="E24" s="136"/>
      <c r="F24" s="136"/>
    </row>
    <row r="25" spans="1:6" ht="27" customHeight="1" x14ac:dyDescent="0.25">
      <c r="B25" s="39" t="s">
        <v>234</v>
      </c>
      <c r="C25" s="129"/>
      <c r="D25" s="128"/>
      <c r="E25" s="136"/>
      <c r="F25" s="136"/>
    </row>
  </sheetData>
  <mergeCells count="3">
    <mergeCell ref="C23:C25"/>
    <mergeCell ref="D23:D25"/>
    <mergeCell ref="E23:F25"/>
  </mergeCells>
  <pageMargins left="0.7" right="0.7" top="0.75" bottom="0.75" header="0.3" footer="0.3"/>
  <pageSetup paperSize="9" scale="94"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Sınav Takvimi</vt:lpstr>
      <vt:lpstr>SINAVÜCRETİ</vt:lpstr>
      <vt:lpstr>Sayfa2</vt:lpstr>
      <vt:lpstr>BASIM</vt:lpstr>
      <vt:lpstr>BİLGİSAYAR</vt:lpstr>
      <vt:lpstr>ÇOCUK</vt:lpstr>
      <vt:lpstr>GRAFİK</vt:lpstr>
      <vt:lpstr>HALKLA İ.</vt:lpstr>
      <vt:lpstr>MİMARİ</vt:lpstr>
      <vt:lpstr>MUHASEBE</vt:lpstr>
      <vt:lpstr>PEYZAJ</vt:lpstr>
      <vt:lpstr>SERACILIK</vt:lpstr>
      <vt:lpstr>TARIM</vt:lpstr>
      <vt:lpstr>TURİZM</vt:lpstr>
      <vt:lpstr>Basım</vt:lpstr>
      <vt:lpstr>Bilgisayar</vt:lpstr>
      <vt:lpstr>Çocuk</vt:lpstr>
      <vt:lpstr>Grafik</vt:lpstr>
      <vt:lpstr>Halk</vt:lpstr>
      <vt:lpstr>Mimari</vt:lpstr>
      <vt:lpstr>Muhasebe</vt:lpstr>
      <vt:lpstr>Peyzaj</vt:lpstr>
      <vt:lpstr>Seracılık</vt:lpstr>
      <vt:lpstr>Tarım</vt:lpstr>
      <vt:lpstr>Turizm</vt:lpstr>
      <vt:lpstr>SINAVÜCRETİ!Yazdırma_Alanı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raltunay</dc:creator>
  <cp:lastModifiedBy>Şerif</cp:lastModifiedBy>
  <cp:lastPrinted>2023-04-13T19:54:12Z</cp:lastPrinted>
  <dcterms:created xsi:type="dcterms:W3CDTF">2016-04-21T18:20:19Z</dcterms:created>
  <dcterms:modified xsi:type="dcterms:W3CDTF">2023-04-13T19:54:29Z</dcterms:modified>
</cp:coreProperties>
</file>